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M:\SEL\NonCredit\Non-Credit\Academic Challenge\2024 Academic Challenge\Scoring\2024 Regional Results\"/>
    </mc:Choice>
  </mc:AlternateContent>
  <xr:revisionPtr revIDLastSave="0" documentId="13_ncr:1_{BFBCA444-27D7-4A95-A74F-6544EAE4495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G (AL)" sheetId="1" r:id="rId1"/>
    <sheet name="CLC" sheetId="2" r:id="rId2"/>
    <sheet name="CLS" sheetId="3" r:id="rId3"/>
    <sheet name="PR" sheetId="4" r:id="rId4"/>
    <sheet name="Woodstock North" sheetId="5" r:id="rId5"/>
    <sheet name="Woodstock (AL)" sheetId="6" r:id="rId6"/>
    <sheet name="Marengo" sheetId="7" r:id="rId7"/>
    <sheet name="RB" sheetId="8" r:id="rId8"/>
    <sheet name="Team Results" sheetId="9" r:id="rId9"/>
    <sheet name="Individuals" sheetId="10" r:id="rId10"/>
    <sheet name="700" sheetId="12" r:id="rId11"/>
    <sheet name="1500" sheetId="11" r:id="rId12"/>
  </sheets>
  <definedNames>
    <definedName name="_xlnm._FilterDatabase" localSheetId="11" hidden="1">'1500'!$A$1:$K$68</definedName>
    <definedName name="_xlnm._FilterDatabase" localSheetId="10" hidden="1">'700'!$A$1:$K$34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8" l="1"/>
  <c r="L18" i="8"/>
  <c r="K18" i="8"/>
  <c r="J18" i="8"/>
  <c r="I18" i="8"/>
  <c r="I19" i="8" s="1"/>
  <c r="H18" i="8"/>
  <c r="G18" i="8"/>
  <c r="F18" i="8"/>
  <c r="K16" i="8"/>
  <c r="K19" i="8" s="1"/>
  <c r="J16" i="8"/>
  <c r="I16" i="8"/>
  <c r="H16" i="8"/>
  <c r="H19" i="8" s="1"/>
  <c r="G16" i="8"/>
  <c r="G19" i="8" s="1"/>
  <c r="F16" i="8"/>
  <c r="F19" i="8" s="1"/>
  <c r="H19" i="7"/>
  <c r="G19" i="7"/>
  <c r="F19" i="7"/>
  <c r="L18" i="7"/>
  <c r="K18" i="7"/>
  <c r="J18" i="7"/>
  <c r="I18" i="7"/>
  <c r="H18" i="7"/>
  <c r="G18" i="7"/>
  <c r="F18" i="7"/>
  <c r="L16" i="7"/>
  <c r="L19" i="7" s="1"/>
  <c r="K16" i="7"/>
  <c r="K19" i="7" s="1"/>
  <c r="J16" i="7"/>
  <c r="I16" i="7"/>
  <c r="I19" i="7" s="1"/>
  <c r="H16" i="7"/>
  <c r="G16" i="7"/>
  <c r="F16" i="7"/>
  <c r="L19" i="6"/>
  <c r="F19" i="6"/>
  <c r="L18" i="6"/>
  <c r="K18" i="6"/>
  <c r="K19" i="6" s="1"/>
  <c r="J18" i="6"/>
  <c r="I18" i="6"/>
  <c r="H18" i="6"/>
  <c r="G18" i="6"/>
  <c r="F18" i="6"/>
  <c r="L16" i="6"/>
  <c r="K16" i="6"/>
  <c r="J16" i="6"/>
  <c r="J19" i="6" s="1"/>
  <c r="I16" i="6"/>
  <c r="I19" i="6" s="1"/>
  <c r="H16" i="6"/>
  <c r="H19" i="6" s="1"/>
  <c r="G16" i="6"/>
  <c r="G19" i="6" s="1"/>
  <c r="F16" i="6"/>
  <c r="L19" i="5"/>
  <c r="K19" i="5"/>
  <c r="J19" i="5"/>
  <c r="L18" i="5"/>
  <c r="K18" i="5"/>
  <c r="J18" i="5"/>
  <c r="I18" i="5"/>
  <c r="I19" i="5" s="1"/>
  <c r="H18" i="5"/>
  <c r="G18" i="5"/>
  <c r="F18" i="5"/>
  <c r="L16" i="5"/>
  <c r="K16" i="5"/>
  <c r="J16" i="5"/>
  <c r="I16" i="5"/>
  <c r="H16" i="5"/>
  <c r="H19" i="5" s="1"/>
  <c r="G16" i="5"/>
  <c r="G19" i="5" s="1"/>
  <c r="F16" i="5"/>
  <c r="F19" i="5" s="1"/>
  <c r="F20" i="5" s="1"/>
  <c r="C8" i="9" s="1"/>
  <c r="J19" i="4"/>
  <c r="I19" i="4"/>
  <c r="H19" i="4"/>
  <c r="L18" i="4"/>
  <c r="K18" i="4"/>
  <c r="J18" i="4"/>
  <c r="I18" i="4"/>
  <c r="H18" i="4"/>
  <c r="G18" i="4"/>
  <c r="G19" i="4" s="1"/>
  <c r="F18" i="4"/>
  <c r="L16" i="4"/>
  <c r="L19" i="4" s="1"/>
  <c r="K16" i="4"/>
  <c r="K19" i="4" s="1"/>
  <c r="J16" i="4"/>
  <c r="I16" i="4"/>
  <c r="H16" i="4"/>
  <c r="G16" i="4"/>
  <c r="F16" i="4"/>
  <c r="F19" i="4" s="1"/>
  <c r="L18" i="3"/>
  <c r="K18" i="3"/>
  <c r="J18" i="3"/>
  <c r="I18" i="3"/>
  <c r="H18" i="3"/>
  <c r="G18" i="3"/>
  <c r="F18" i="3"/>
  <c r="L16" i="3"/>
  <c r="L19" i="3" s="1"/>
  <c r="K16" i="3"/>
  <c r="J16" i="3"/>
  <c r="I16" i="3"/>
  <c r="I19" i="3" s="1"/>
  <c r="H16" i="3"/>
  <c r="H19" i="3" s="1"/>
  <c r="G16" i="3"/>
  <c r="G19" i="3" s="1"/>
  <c r="F16" i="3"/>
  <c r="F19" i="3" s="1"/>
  <c r="L19" i="2"/>
  <c r="J19" i="2"/>
  <c r="L18" i="2"/>
  <c r="J18" i="2"/>
  <c r="I18" i="2"/>
  <c r="I19" i="2" s="1"/>
  <c r="H18" i="2"/>
  <c r="G18" i="2"/>
  <c r="F18" i="2"/>
  <c r="L16" i="2"/>
  <c r="J16" i="2"/>
  <c r="I16" i="2"/>
  <c r="H16" i="2"/>
  <c r="H19" i="2" s="1"/>
  <c r="G16" i="2"/>
  <c r="G19" i="2" s="1"/>
  <c r="F16" i="2"/>
  <c r="F19" i="2" s="1"/>
  <c r="F20" i="2" s="1"/>
  <c r="C5" i="9" s="1"/>
  <c r="L17" i="1"/>
  <c r="L18" i="1" s="1"/>
  <c r="K17" i="1"/>
  <c r="K18" i="1" s="1"/>
  <c r="J17" i="1"/>
  <c r="J18" i="1" s="1"/>
  <c r="I17" i="1"/>
  <c r="I18" i="1" s="1"/>
  <c r="H17" i="1"/>
  <c r="H18" i="1" s="1"/>
  <c r="G17" i="1"/>
  <c r="G18" i="1" s="1"/>
  <c r="G19" i="1" s="1"/>
  <c r="F17" i="1"/>
  <c r="F18" i="1" s="1"/>
  <c r="L16" i="1"/>
  <c r="K16" i="1"/>
  <c r="K19" i="1" s="1"/>
  <c r="J16" i="1"/>
  <c r="J19" i="1" s="1"/>
  <c r="I16" i="1"/>
  <c r="H16" i="1"/>
  <c r="H19" i="1" s="1"/>
  <c r="G16" i="1"/>
  <c r="F16" i="1"/>
  <c r="F19" i="1" s="1"/>
  <c r="J19" i="3" l="1"/>
  <c r="K19" i="3"/>
  <c r="F20" i="3" s="1"/>
  <c r="C6" i="9" s="1"/>
  <c r="I19" i="1"/>
  <c r="F20" i="1" s="1"/>
  <c r="F20" i="4"/>
  <c r="C7" i="9" s="1"/>
  <c r="F20" i="6"/>
  <c r="F20" i="8"/>
  <c r="C1" i="9" s="1"/>
  <c r="F20" i="7"/>
  <c r="C2" i="9" s="1"/>
  <c r="L19" i="1"/>
</calcChain>
</file>

<file path=xl/sharedStrings.xml><?xml version="1.0" encoding="utf-8"?>
<sst xmlns="http://schemas.openxmlformats.org/spreadsheetml/2006/main" count="811" uniqueCount="291">
  <si>
    <t>First Name</t>
  </si>
  <si>
    <t>Last Name</t>
  </si>
  <si>
    <t>Chem</t>
  </si>
  <si>
    <t>English</t>
  </si>
  <si>
    <t>Math</t>
  </si>
  <si>
    <t>Bio</t>
  </si>
  <si>
    <t>Comp Sci</t>
  </si>
  <si>
    <t>Engineering Gr</t>
  </si>
  <si>
    <t>Physics</t>
  </si>
  <si>
    <t>Varsity</t>
  </si>
  <si>
    <t>none</t>
  </si>
  <si>
    <t>Subject Raw Score</t>
  </si>
  <si>
    <t>Max Score</t>
  </si>
  <si>
    <t>Normalizing Constant</t>
  </si>
  <si>
    <t>Subject Norm. Score</t>
  </si>
  <si>
    <t>Team Total</t>
  </si>
  <si>
    <t>AT LARGE</t>
  </si>
  <si>
    <t>Leo</t>
  </si>
  <si>
    <t>Petropoulos</t>
  </si>
  <si>
    <t>Brady</t>
  </si>
  <si>
    <t>Seaburg</t>
  </si>
  <si>
    <t>JV</t>
  </si>
  <si>
    <t>Roy</t>
  </si>
  <si>
    <t>Alameh</t>
  </si>
  <si>
    <t>Liam</t>
  </si>
  <si>
    <t>Cox</t>
  </si>
  <si>
    <t>Natalie</t>
  </si>
  <si>
    <t>Dushane</t>
  </si>
  <si>
    <t>Maddie</t>
  </si>
  <si>
    <t>Gray</t>
  </si>
  <si>
    <t>Kavya</t>
  </si>
  <si>
    <t>Karthi</t>
  </si>
  <si>
    <t>Avnish</t>
  </si>
  <si>
    <t>Khandeshi</t>
  </si>
  <si>
    <t>Bella</t>
  </si>
  <si>
    <t>Lisle</t>
  </si>
  <si>
    <t>Jillian</t>
  </si>
  <si>
    <t>Mueller ("Miller")</t>
  </si>
  <si>
    <t>Conor</t>
  </si>
  <si>
    <t>Naughton</t>
  </si>
  <si>
    <t>Eva</t>
  </si>
  <si>
    <t>Noftz</t>
  </si>
  <si>
    <t>Carl</t>
  </si>
  <si>
    <t>Show</t>
  </si>
  <si>
    <t>Stella</t>
  </si>
  <si>
    <t>Thome</t>
  </si>
  <si>
    <t>Mykaela</t>
  </si>
  <si>
    <t>Wallen</t>
  </si>
  <si>
    <t>Seth</t>
  </si>
  <si>
    <t>White</t>
  </si>
  <si>
    <t>Jack</t>
  </si>
  <si>
    <t>Dacy</t>
  </si>
  <si>
    <t>Kit</t>
  </si>
  <si>
    <t>Ferrier</t>
  </si>
  <si>
    <t>David</t>
  </si>
  <si>
    <t>Hronick</t>
  </si>
  <si>
    <t>Abby</t>
  </si>
  <si>
    <t>Jurrens</t>
  </si>
  <si>
    <t>Hannah</t>
  </si>
  <si>
    <t>Lee</t>
  </si>
  <si>
    <t>Michelle</t>
  </si>
  <si>
    <t>Li</t>
  </si>
  <si>
    <t>Blake</t>
  </si>
  <si>
    <t>Marunde</t>
  </si>
  <si>
    <t>Nathan</t>
  </si>
  <si>
    <t>McElroy</t>
  </si>
  <si>
    <t>Yoana</t>
  </si>
  <si>
    <t>Milusheva</t>
  </si>
  <si>
    <t>Rishi</t>
  </si>
  <si>
    <t>Patel</t>
  </si>
  <si>
    <t>Neven</t>
  </si>
  <si>
    <t>Sanders</t>
  </si>
  <si>
    <t>Ryan</t>
  </si>
  <si>
    <t>Smithana</t>
  </si>
  <si>
    <t>Emily</t>
  </si>
  <si>
    <t>Stewart</t>
  </si>
  <si>
    <t>Patrycja</t>
  </si>
  <si>
    <t>Tomasiak</t>
  </si>
  <si>
    <t>Dylan</t>
  </si>
  <si>
    <t>Dang</t>
  </si>
  <si>
    <t>Julia</t>
  </si>
  <si>
    <t>Hansen</t>
  </si>
  <si>
    <t>Deyan</t>
  </si>
  <si>
    <t>Milushev</t>
  </si>
  <si>
    <t>Jeet</t>
  </si>
  <si>
    <t>Modi</t>
  </si>
  <si>
    <t>Kiera</t>
  </si>
  <si>
    <t>Pauly</t>
  </si>
  <si>
    <t>Eliana</t>
  </si>
  <si>
    <t>Rankin</t>
  </si>
  <si>
    <t>Abigail</t>
  </si>
  <si>
    <t>Suarez</t>
  </si>
  <si>
    <t>Manasa</t>
  </si>
  <si>
    <t>Thangappan</t>
  </si>
  <si>
    <t>Rachelle</t>
  </si>
  <si>
    <t>Appelhans</t>
  </si>
  <si>
    <t>Koh</t>
  </si>
  <si>
    <t>Allen</t>
  </si>
  <si>
    <t>Liu</t>
  </si>
  <si>
    <t>Liesel</t>
  </si>
  <si>
    <t>Bakk Hansen</t>
  </si>
  <si>
    <t>Anna</t>
  </si>
  <si>
    <t>Borg</t>
  </si>
  <si>
    <t>Laney</t>
  </si>
  <si>
    <t>Brooke</t>
  </si>
  <si>
    <t>Bouchard</t>
  </si>
  <si>
    <t>Becca</t>
  </si>
  <si>
    <t>Flint</t>
  </si>
  <si>
    <t>Preston</t>
  </si>
  <si>
    <t>Helm</t>
  </si>
  <si>
    <t>Grace</t>
  </si>
  <si>
    <t>Jansen</t>
  </si>
  <si>
    <t>Ethan</t>
  </si>
  <si>
    <t>Kendall</t>
  </si>
  <si>
    <t xml:space="preserve">Addie </t>
  </si>
  <si>
    <t>Meyer</t>
  </si>
  <si>
    <t>Munisrikar</t>
  </si>
  <si>
    <t>Mokkala</t>
  </si>
  <si>
    <t>Izzy</t>
  </si>
  <si>
    <t>Murawski</t>
  </si>
  <si>
    <t>Garrett</t>
  </si>
  <si>
    <t>Stebbings</t>
  </si>
  <si>
    <t>Pranaav</t>
  </si>
  <si>
    <t>Sureshkumar</t>
  </si>
  <si>
    <t>Adam</t>
  </si>
  <si>
    <t>Wittwer</t>
  </si>
  <si>
    <t>Bryan</t>
  </si>
  <si>
    <t>Palomo</t>
  </si>
  <si>
    <t>Pater</t>
  </si>
  <si>
    <t>Claire</t>
  </si>
  <si>
    <t>Miranda</t>
  </si>
  <si>
    <t>Joe</t>
  </si>
  <si>
    <t>Gerloff</t>
  </si>
  <si>
    <t>Max</t>
  </si>
  <si>
    <t>Parrish</t>
  </si>
  <si>
    <t>Daniel</t>
  </si>
  <si>
    <t>Rafaella</t>
  </si>
  <si>
    <t>Burkhart</t>
  </si>
  <si>
    <t>Benjamin</t>
  </si>
  <si>
    <t>Lagerhausen</t>
  </si>
  <si>
    <t>Josue</t>
  </si>
  <si>
    <t>Figueroa</t>
  </si>
  <si>
    <t>Owen</t>
  </si>
  <si>
    <t>Bonnett</t>
  </si>
  <si>
    <t>Liberty</t>
  </si>
  <si>
    <t>Johnson</t>
  </si>
  <si>
    <t>Nolan</t>
  </si>
  <si>
    <t>Anthony</t>
  </si>
  <si>
    <t>Bigler</t>
  </si>
  <si>
    <t>Emma</t>
  </si>
  <si>
    <t>Vanderstappen</t>
  </si>
  <si>
    <t>Reagan</t>
  </si>
  <si>
    <t>Kottke</t>
  </si>
  <si>
    <t xml:space="preserve">
</t>
  </si>
  <si>
    <t xml:space="preserve">Liam </t>
  </si>
  <si>
    <t>Hanson</t>
  </si>
  <si>
    <t>Ishan</t>
  </si>
  <si>
    <t>Kristhna</t>
  </si>
  <si>
    <t>Eshaan</t>
  </si>
  <si>
    <t>Virani</t>
  </si>
  <si>
    <t>Grant</t>
  </si>
  <si>
    <t>Aubrey</t>
  </si>
  <si>
    <t xml:space="preserve">Rune </t>
  </si>
  <si>
    <t>Boyd</t>
  </si>
  <si>
    <t xml:space="preserve">Morgan </t>
  </si>
  <si>
    <t>Cetera</t>
  </si>
  <si>
    <t xml:space="preserve">Emily </t>
  </si>
  <si>
    <t xml:space="preserve">Hir </t>
  </si>
  <si>
    <t>Paola</t>
  </si>
  <si>
    <t>Montes</t>
  </si>
  <si>
    <t xml:space="preserve">Lawson </t>
  </si>
  <si>
    <t>Schmidt</t>
  </si>
  <si>
    <t>Colin</t>
  </si>
  <si>
    <t>Heinz</t>
  </si>
  <si>
    <t>Caleb</t>
  </si>
  <si>
    <t>Elijah</t>
  </si>
  <si>
    <t>Steele</t>
  </si>
  <si>
    <t>Paige</t>
  </si>
  <si>
    <t xml:space="preserve">Daniel </t>
  </si>
  <si>
    <t>Banda</t>
  </si>
  <si>
    <t>Tess</t>
  </si>
  <si>
    <t>Volkers</t>
  </si>
  <si>
    <t>Ellie</t>
  </si>
  <si>
    <t>Charles</t>
  </si>
  <si>
    <t>Moore</t>
  </si>
  <si>
    <t>Standish</t>
  </si>
  <si>
    <t>James</t>
  </si>
  <si>
    <t>Wroble</t>
  </si>
  <si>
    <t xml:space="preserve">Megan </t>
  </si>
  <si>
    <t>Kaczkos</t>
  </si>
  <si>
    <t>Alyssa</t>
  </si>
  <si>
    <t>Beres</t>
  </si>
  <si>
    <t>Wynn</t>
  </si>
  <si>
    <t>Burke</t>
  </si>
  <si>
    <t>Cam</t>
  </si>
  <si>
    <t>Garrison</t>
  </si>
  <si>
    <t>Graysonn</t>
  </si>
  <si>
    <t>Gonzalez</t>
  </si>
  <si>
    <t>Val</t>
  </si>
  <si>
    <t>Hinz</t>
  </si>
  <si>
    <t>Isabelle</t>
  </si>
  <si>
    <t>Kappel</t>
  </si>
  <si>
    <t>Aiden</t>
  </si>
  <si>
    <t>Laurent</t>
  </si>
  <si>
    <t>Lindsey</t>
  </si>
  <si>
    <t xml:space="preserve">Johnny </t>
  </si>
  <si>
    <t>Payton</t>
  </si>
  <si>
    <t>Lucas</t>
  </si>
  <si>
    <t>Pletcher</t>
  </si>
  <si>
    <t>Monroe</t>
  </si>
  <si>
    <t>Roberts</t>
  </si>
  <si>
    <t>Daria</t>
  </si>
  <si>
    <t>Sergeeva</t>
  </si>
  <si>
    <t>Hile</t>
  </si>
  <si>
    <t>Dhriti</t>
  </si>
  <si>
    <t>Trivedi</t>
  </si>
  <si>
    <t>Pardue</t>
  </si>
  <si>
    <t>Division 700</t>
  </si>
  <si>
    <t>Richmond Burton</t>
  </si>
  <si>
    <t>Marengo</t>
  </si>
  <si>
    <t>Division 1500</t>
  </si>
  <si>
    <t>Crystal Lake Central</t>
  </si>
  <si>
    <t>Crystal Lake South</t>
  </si>
  <si>
    <t>Prairie Ridge</t>
  </si>
  <si>
    <t>Woodstock North</t>
  </si>
  <si>
    <t>1st</t>
  </si>
  <si>
    <t>School</t>
  </si>
  <si>
    <t>2nd</t>
  </si>
  <si>
    <t>3rd</t>
  </si>
  <si>
    <t>Alyssa Beres (38)</t>
  </si>
  <si>
    <t>RB</t>
  </si>
  <si>
    <t>Ethan Hile (35)</t>
  </si>
  <si>
    <t>Grant Aubrey (32)</t>
  </si>
  <si>
    <t>Caleb Cox (32)</t>
  </si>
  <si>
    <t>Aiden Lindsey (27)</t>
  </si>
  <si>
    <t>Emily White (19)</t>
  </si>
  <si>
    <t>Johnny Payton (17)</t>
  </si>
  <si>
    <t>Monroe Roberts (17)</t>
  </si>
  <si>
    <t>Aiden Laurent (15)</t>
  </si>
  <si>
    <t>Lucas Pletcher (14)</t>
  </si>
  <si>
    <t>Wynn Burke (12)</t>
  </si>
  <si>
    <t>Johnny Payton (12)</t>
  </si>
  <si>
    <t>Engineering Gr.</t>
  </si>
  <si>
    <t>Isabelle Kappel (11)</t>
  </si>
  <si>
    <t>Caleb Cox (9)</t>
  </si>
  <si>
    <t>None</t>
  </si>
  <si>
    <t>Paola Montes (9)</t>
  </si>
  <si>
    <t>Val Hinz (66)</t>
  </si>
  <si>
    <t>Wynn Burke (60)</t>
  </si>
  <si>
    <t>Graysonn Gonzalez (58)</t>
  </si>
  <si>
    <t>Alyssa Beres (25)</t>
  </si>
  <si>
    <t>Cam Garrison (25)</t>
  </si>
  <si>
    <t>Hir Patel (11)</t>
  </si>
  <si>
    <t>Daniel Banda (10)</t>
  </si>
  <si>
    <t>Ethan Hile (9)</t>
  </si>
  <si>
    <t>Avnish Khandeshi 45</t>
  </si>
  <si>
    <t>CLC</t>
  </si>
  <si>
    <t>David Hronick 41</t>
  </si>
  <si>
    <t>CLS</t>
  </si>
  <si>
    <t>Seth White 39</t>
  </si>
  <si>
    <t>Liam Cox 26</t>
  </si>
  <si>
    <t>Jillian Mueller 25</t>
  </si>
  <si>
    <t>Abby Jurrens 25</t>
  </si>
  <si>
    <t>Ryan Smithana 25</t>
  </si>
  <si>
    <t>Seth White 22</t>
  </si>
  <si>
    <t>Nathan McElroy 19</t>
  </si>
  <si>
    <t>Eva Noftz 18</t>
  </si>
  <si>
    <t>Kit Ferrier 10</t>
  </si>
  <si>
    <t>Addie Meyer 9</t>
  </si>
  <si>
    <t>PR</t>
  </si>
  <si>
    <t>Owen Bonnett 10</t>
  </si>
  <si>
    <t>WN</t>
  </si>
  <si>
    <t>Benjamin Lagerhausen 9</t>
  </si>
  <si>
    <t>Liesel Bakk-Hansen 73</t>
  </si>
  <si>
    <t>Maddie Gray 71</t>
  </si>
  <si>
    <t>Michelle Li 67</t>
  </si>
  <si>
    <t>Avnish Khandeshi 29</t>
  </si>
  <si>
    <t>Joseph Gerloff 28</t>
  </si>
  <si>
    <t>Nathan McElroy 27</t>
  </si>
  <si>
    <t>Rishi Patel 20</t>
  </si>
  <si>
    <t>Roy Alameh 19</t>
  </si>
  <si>
    <t>Hannah Lee 16</t>
  </si>
  <si>
    <t>Neven Sanders 16</t>
  </si>
  <si>
    <t>Joseph Gerloff 16</t>
  </si>
  <si>
    <t>Division Unlimited</t>
  </si>
  <si>
    <t>Engineering Graphics</t>
  </si>
  <si>
    <t>Brady Seaburg (68)</t>
  </si>
  <si>
    <t>CG</t>
  </si>
  <si>
    <t>Leo Petropoulos (59)</t>
  </si>
  <si>
    <t>Brady Seaburg (22)</t>
  </si>
  <si>
    <t>Leo Petropoulos (20)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</si>
</sst>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242729"/>
      <name val="Arial"/>
      <family val="2"/>
    </font>
    <font>
      <b/>
      <sz val="12"/>
      <color rgb="FF000000"/>
      <name val="Arial"/>
      <family val="2"/>
      <scheme val="minor"/>
    </font>
    <font>
      <sz val="12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sz val="11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D0E0E3"/>
        <bgColor rgb="FFD0E0E3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/>
    <xf numFmtId="0" fontId="2" fillId="0" borderId="0" xfId="0" applyFont="1"/>
    <xf numFmtId="0" fontId="3" fillId="2" borderId="0" xfId="0" applyFont="1" applyFill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0" fontId="5" fillId="3" borderId="0" xfId="0" applyFont="1" applyFill="1"/>
    <xf numFmtId="0" fontId="5" fillId="2" borderId="0" xfId="0" applyFont="1" applyFill="1"/>
    <xf numFmtId="0" fontId="1" fillId="2" borderId="0" xfId="0" applyFont="1" applyFill="1"/>
    <xf numFmtId="0" fontId="1" fillId="4" borderId="0" xfId="0" applyFont="1" applyFill="1"/>
    <xf numFmtId="0" fontId="3" fillId="2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1" fillId="3" borderId="0" xfId="0" applyFont="1" applyFill="1"/>
    <xf numFmtId="0" fontId="1" fillId="0" borderId="0" xfId="0" applyFont="1"/>
    <xf numFmtId="0" fontId="5" fillId="3" borderId="0" xfId="0" applyFont="1" applyFill="1"/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4" borderId="0" xfId="0" applyFont="1" applyFill="1"/>
    <xf numFmtId="0" fontId="3" fillId="2" borderId="0" xfId="0" applyFont="1" applyFill="1" applyAlignment="1">
      <alignment horizontal="right"/>
    </xf>
    <xf numFmtId="2" fontId="5" fillId="0" borderId="0" xfId="0" applyNumberFormat="1" applyFont="1"/>
    <xf numFmtId="2" fontId="7" fillId="0" borderId="0" xfId="0" applyNumberFormat="1" applyFont="1"/>
    <xf numFmtId="2" fontId="7" fillId="2" borderId="0" xfId="0" applyNumberFormat="1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4" fillId="3" borderId="2" xfId="0" applyFont="1" applyFill="1" applyBorder="1"/>
    <xf numFmtId="0" fontId="4" fillId="3" borderId="3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wrapText="1"/>
    </xf>
    <xf numFmtId="0" fontId="2" fillId="3" borderId="13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6" xfId="0" applyFont="1" applyFill="1" applyBorder="1"/>
    <xf numFmtId="0" fontId="4" fillId="3" borderId="16" xfId="0" applyFont="1" applyFill="1" applyBorder="1" applyAlignment="1">
      <alignment wrapText="1"/>
    </xf>
    <xf numFmtId="0" fontId="4" fillId="3" borderId="17" xfId="0" applyFont="1" applyFill="1" applyBorder="1" applyAlignment="1">
      <alignment wrapText="1"/>
    </xf>
    <xf numFmtId="0" fontId="4" fillId="3" borderId="14" xfId="0" applyFont="1" applyFill="1" applyBorder="1"/>
    <xf numFmtId="0" fontId="4" fillId="0" borderId="0" xfId="0" applyFont="1"/>
    <xf numFmtId="0" fontId="4" fillId="5" borderId="1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0" fontId="4" fillId="5" borderId="0" xfId="0" applyFont="1" applyFill="1"/>
    <xf numFmtId="0" fontId="4" fillId="5" borderId="5" xfId="0" applyFont="1" applyFill="1" applyBorder="1"/>
    <xf numFmtId="0" fontId="4" fillId="5" borderId="18" xfId="0" applyFont="1" applyFill="1" applyBorder="1"/>
    <xf numFmtId="0" fontId="4" fillId="5" borderId="19" xfId="0" applyFont="1" applyFill="1" applyBorder="1"/>
    <xf numFmtId="0" fontId="4" fillId="5" borderId="20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0" fontId="4" fillId="5" borderId="0" xfId="0" applyFont="1" applyFill="1"/>
    <xf numFmtId="0" fontId="4" fillId="5" borderId="5" xfId="0" applyFont="1" applyFill="1" applyBorder="1"/>
    <xf numFmtId="0" fontId="4" fillId="5" borderId="6" xfId="0" applyFont="1" applyFill="1" applyBorder="1"/>
    <xf numFmtId="0" fontId="4" fillId="5" borderId="7" xfId="0" applyFont="1" applyFill="1" applyBorder="1"/>
    <xf numFmtId="0" fontId="4" fillId="5" borderId="8" xfId="0" applyFont="1" applyFill="1" applyBorder="1"/>
    <xf numFmtId="0" fontId="4" fillId="5" borderId="19" xfId="0" applyFont="1" applyFill="1" applyBorder="1" applyAlignment="1">
      <alignment wrapText="1"/>
    </xf>
    <xf numFmtId="0" fontId="4" fillId="5" borderId="4" xfId="0" applyFont="1" applyFill="1" applyBorder="1"/>
    <xf numFmtId="0" fontId="5" fillId="5" borderId="6" xfId="0" applyFont="1" applyFill="1" applyBorder="1"/>
    <xf numFmtId="0" fontId="5" fillId="5" borderId="7" xfId="0" applyFont="1" applyFill="1" applyBorder="1"/>
    <xf numFmtId="0" fontId="4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3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2" sqref="B22:C23"/>
    </sheetView>
  </sheetViews>
  <sheetFormatPr defaultColWidth="12.5703125" defaultRowHeight="12.75" x14ac:dyDescent="0.2"/>
  <cols>
    <col min="3" max="3" width="16" customWidth="1"/>
    <col min="5" max="5" width="18" customWidth="1"/>
  </cols>
  <sheetData>
    <row r="1" spans="1:12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3" t="s">
        <v>10</v>
      </c>
      <c r="C2" s="3"/>
      <c r="D2" s="1"/>
      <c r="E2" s="3"/>
      <c r="F2" s="3"/>
      <c r="G2" s="3"/>
      <c r="H2" s="1"/>
      <c r="I2" s="3"/>
      <c r="J2" s="1"/>
      <c r="K2" s="3"/>
      <c r="L2" s="3"/>
    </row>
    <row r="3" spans="1:12" ht="15" x14ac:dyDescent="0.2">
      <c r="C3" s="3"/>
      <c r="D3" s="1"/>
      <c r="E3" s="3"/>
      <c r="F3" s="3"/>
      <c r="G3" s="3"/>
      <c r="H3" s="1"/>
      <c r="I3" s="3"/>
      <c r="J3" s="1"/>
      <c r="K3" s="3"/>
      <c r="L3" s="1"/>
    </row>
    <row r="4" spans="1:12" ht="15" x14ac:dyDescent="0.2">
      <c r="B4" s="3"/>
      <c r="C4" s="3"/>
      <c r="E4" s="3"/>
      <c r="F4" s="3"/>
      <c r="G4" s="3"/>
      <c r="H4" s="3"/>
      <c r="I4" s="3"/>
      <c r="J4" s="1"/>
      <c r="K4" s="3"/>
      <c r="L4" s="1"/>
    </row>
    <row r="5" spans="1:12" ht="15" x14ac:dyDescent="0.2">
      <c r="B5" s="3"/>
      <c r="C5" s="3"/>
      <c r="D5" s="1"/>
      <c r="F5" s="3"/>
      <c r="G5" s="3"/>
      <c r="H5" s="3"/>
      <c r="I5" s="3"/>
      <c r="J5" s="3"/>
      <c r="K5" s="1"/>
      <c r="L5" s="3"/>
    </row>
    <row r="6" spans="1:12" ht="15" x14ac:dyDescent="0.2">
      <c r="B6" s="3"/>
      <c r="C6" s="3"/>
      <c r="D6" s="1"/>
      <c r="E6" s="3"/>
      <c r="F6" s="3"/>
      <c r="G6" s="3"/>
      <c r="H6" s="1"/>
      <c r="I6" s="3"/>
      <c r="J6" s="3"/>
      <c r="K6" s="3"/>
      <c r="L6" s="1"/>
    </row>
    <row r="7" spans="1:12" ht="15" x14ac:dyDescent="0.2">
      <c r="B7" s="3"/>
      <c r="C7" s="3"/>
      <c r="D7" s="1"/>
      <c r="E7" s="3"/>
      <c r="F7" s="1"/>
      <c r="G7" s="3"/>
      <c r="H7" s="1"/>
      <c r="I7" s="3"/>
      <c r="J7" s="3"/>
      <c r="K7" s="3"/>
      <c r="L7" s="1"/>
    </row>
    <row r="8" spans="1:12" ht="15" x14ac:dyDescent="0.2">
      <c r="B8" s="3"/>
      <c r="C8" s="3"/>
      <c r="D8" s="1"/>
      <c r="E8" s="3"/>
      <c r="F8" s="3"/>
      <c r="G8" s="1"/>
      <c r="H8" s="3"/>
      <c r="I8" s="3"/>
      <c r="J8" s="3"/>
      <c r="K8" s="1"/>
      <c r="L8" s="1"/>
    </row>
    <row r="9" spans="1:12" ht="15" x14ac:dyDescent="0.2">
      <c r="B9" s="3"/>
      <c r="C9" s="3"/>
      <c r="D9" s="1"/>
      <c r="E9" s="3"/>
      <c r="F9" s="3"/>
      <c r="G9" s="3"/>
      <c r="H9" s="3"/>
      <c r="I9" s="3"/>
      <c r="J9" s="1"/>
      <c r="K9" s="3"/>
      <c r="L9" s="3"/>
    </row>
    <row r="10" spans="1:12" ht="15" x14ac:dyDescent="0.2">
      <c r="B10" s="3"/>
      <c r="C10" s="3"/>
      <c r="D10" s="1"/>
      <c r="E10" s="3"/>
      <c r="F10" s="3"/>
      <c r="G10" s="3"/>
      <c r="H10" s="3"/>
      <c r="I10" s="3"/>
      <c r="J10" s="3"/>
      <c r="K10" s="3"/>
      <c r="L10" s="3"/>
    </row>
    <row r="11" spans="1:12" ht="15" x14ac:dyDescent="0.2">
      <c r="B11" s="3"/>
      <c r="C11" s="3"/>
      <c r="D11" s="1"/>
    </row>
    <row r="12" spans="1:12" ht="15" x14ac:dyDescent="0.2">
      <c r="B12" s="3"/>
      <c r="C12" s="3"/>
      <c r="D12" s="1"/>
      <c r="E12" s="3"/>
      <c r="F12" s="3"/>
      <c r="G12" s="3"/>
      <c r="H12" s="3"/>
      <c r="I12" s="1"/>
      <c r="J12" s="3"/>
      <c r="K12" s="1"/>
      <c r="L12" s="3"/>
    </row>
    <row r="13" spans="1:12" ht="15" x14ac:dyDescent="0.2">
      <c r="B13" s="3"/>
      <c r="C13" s="3"/>
      <c r="D13" s="1"/>
      <c r="F13" s="3"/>
      <c r="G13" s="3"/>
      <c r="H13" s="1"/>
      <c r="I13" s="1"/>
      <c r="J13" s="1"/>
      <c r="K13" s="3"/>
      <c r="L13" s="3"/>
    </row>
    <row r="14" spans="1:12" ht="15" x14ac:dyDescent="0.2">
      <c r="B14" s="3"/>
      <c r="C14" s="3"/>
      <c r="E14" s="3"/>
      <c r="F14" s="3"/>
      <c r="G14" s="3"/>
      <c r="H14" s="1"/>
      <c r="I14" s="1"/>
      <c r="J14" s="1"/>
      <c r="K14" s="3"/>
      <c r="L14" s="3"/>
    </row>
    <row r="15" spans="1:12" ht="15" x14ac:dyDescent="0.2">
      <c r="B15" s="3"/>
      <c r="C15" s="3"/>
      <c r="D15" s="1"/>
      <c r="E15" s="3"/>
      <c r="F15" s="3"/>
      <c r="G15" s="1"/>
      <c r="H15" s="3"/>
      <c r="I15" s="1"/>
      <c r="J15" s="3"/>
      <c r="K15" s="1"/>
      <c r="L15" s="1"/>
    </row>
    <row r="16" spans="1:12" ht="15.75" x14ac:dyDescent="0.25">
      <c r="B16" s="1"/>
      <c r="C16" s="1"/>
      <c r="D16" s="1"/>
      <c r="E16" s="2" t="s">
        <v>11</v>
      </c>
      <c r="F16" s="5">
        <f t="shared" ref="F16:L16" si="0">IFERROR(SUM(LARGE(F2:F15,1)+LARGE(F2:F15,2)),0)</f>
        <v>0</v>
      </c>
      <c r="G16" s="5">
        <f t="shared" si="0"/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</row>
    <row r="17" spans="1:12" ht="15.75" x14ac:dyDescent="0.25">
      <c r="A17" s="1"/>
      <c r="C17" s="1"/>
      <c r="D17" s="1"/>
      <c r="E17" s="4" t="s">
        <v>12</v>
      </c>
      <c r="F17" s="3">
        <f t="shared" ref="F17:L17" si="1">MAX(F2:F15)</f>
        <v>0</v>
      </c>
      <c r="G17" s="3">
        <f t="shared" si="1"/>
        <v>0</v>
      </c>
      <c r="H17" s="3">
        <f t="shared" si="1"/>
        <v>0</v>
      </c>
      <c r="I17" s="3">
        <f t="shared" si="1"/>
        <v>0</v>
      </c>
      <c r="J17" s="3">
        <f t="shared" si="1"/>
        <v>0</v>
      </c>
      <c r="K17" s="3">
        <f t="shared" si="1"/>
        <v>0</v>
      </c>
      <c r="L17" s="3">
        <f t="shared" si="1"/>
        <v>0</v>
      </c>
    </row>
    <row r="18" spans="1:12" ht="15.75" x14ac:dyDescent="0.25">
      <c r="A18" s="1"/>
      <c r="B18" s="1"/>
      <c r="C18" s="1"/>
      <c r="D18" s="1"/>
      <c r="E18" s="2" t="s">
        <v>13</v>
      </c>
      <c r="F18" s="6">
        <f t="shared" ref="F18:L18" si="2">IFERROR(100/F17,0)</f>
        <v>0</v>
      </c>
      <c r="G18" s="6">
        <f t="shared" si="2"/>
        <v>0</v>
      </c>
      <c r="H18" s="6">
        <f t="shared" si="2"/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</row>
    <row r="19" spans="1:12" ht="15.75" x14ac:dyDescent="0.25">
      <c r="E19" s="7" t="s">
        <v>14</v>
      </c>
      <c r="F19" s="8">
        <f t="shared" ref="F19:L19" si="3">F16*F18</f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8">
        <f t="shared" si="3"/>
        <v>0</v>
      </c>
      <c r="L19" s="8">
        <f t="shared" si="3"/>
        <v>0</v>
      </c>
    </row>
    <row r="20" spans="1:12" ht="15.75" x14ac:dyDescent="0.25">
      <c r="E20" s="7" t="s">
        <v>15</v>
      </c>
      <c r="F20" s="9">
        <f>F19+G19+H19+SUM(LARGE(I19:L19,1),LARGE(I19:L19,2))</f>
        <v>0</v>
      </c>
    </row>
    <row r="21" spans="1:12" ht="15" x14ac:dyDescent="0.2">
      <c r="F21" s="10"/>
      <c r="G21" s="10"/>
      <c r="H21" s="10"/>
      <c r="I21" s="10"/>
      <c r="J21" s="10"/>
      <c r="K21" s="10"/>
      <c r="L21" s="10"/>
    </row>
    <row r="22" spans="1:12" ht="15.75" x14ac:dyDescent="0.25">
      <c r="A22" s="7" t="s">
        <v>16</v>
      </c>
      <c r="B22" s="11" t="s">
        <v>17</v>
      </c>
      <c r="C22" s="11" t="s">
        <v>18</v>
      </c>
      <c r="G22" s="12">
        <v>59</v>
      </c>
      <c r="H22" s="12">
        <v>20</v>
      </c>
    </row>
    <row r="23" spans="1:12" ht="15" x14ac:dyDescent="0.2">
      <c r="B23" s="11" t="s">
        <v>19</v>
      </c>
      <c r="C23" s="11" t="s">
        <v>20</v>
      </c>
      <c r="G23" s="12">
        <v>68</v>
      </c>
      <c r="H23" s="12">
        <v>22</v>
      </c>
    </row>
    <row r="25" spans="1:12" ht="15" x14ac:dyDescent="0.2">
      <c r="F25" s="10"/>
      <c r="G25" s="13"/>
      <c r="H25" s="13"/>
      <c r="I25" s="10"/>
      <c r="J25" s="10"/>
      <c r="K25" s="13"/>
      <c r="L25" s="10"/>
    </row>
    <row r="26" spans="1:12" ht="15" x14ac:dyDescent="0.2">
      <c r="F26" s="10"/>
      <c r="G26" s="13"/>
      <c r="H26" s="13"/>
      <c r="I26" s="13"/>
      <c r="J26" s="13"/>
      <c r="K26" s="10"/>
      <c r="L26" s="10"/>
    </row>
    <row r="31" spans="1:12" ht="15.75" x14ac:dyDescent="0.25">
      <c r="A31" s="7" t="s">
        <v>21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  <pageSetUpPr fitToPage="1"/>
  </sheetPr>
  <dimension ref="A1:G40"/>
  <sheetViews>
    <sheetView workbookViewId="0">
      <pane ySplit="1" topLeftCell="A2" activePane="bottomLeft" state="frozen"/>
      <selection pane="bottomLeft" activeCell="B3" sqref="B3"/>
    </sheetView>
  </sheetViews>
  <sheetFormatPr defaultColWidth="12.5703125" defaultRowHeight="12.75" x14ac:dyDescent="0.2"/>
  <cols>
    <col min="1" max="1" width="15.5703125" customWidth="1"/>
    <col min="2" max="2" width="21.7109375" customWidth="1"/>
    <col min="3" max="3" width="12.42578125" customWidth="1"/>
    <col min="4" max="4" width="22.7109375" customWidth="1"/>
    <col min="5" max="5" width="11.140625" customWidth="1"/>
    <col min="6" max="6" width="27" customWidth="1"/>
    <col min="7" max="7" width="15.5703125" customWidth="1"/>
  </cols>
  <sheetData>
    <row r="1" spans="1:7" ht="15.75" x14ac:dyDescent="0.25">
      <c r="B1" s="7" t="s">
        <v>225</v>
      </c>
      <c r="C1" s="7" t="s">
        <v>226</v>
      </c>
      <c r="D1" s="7" t="s">
        <v>227</v>
      </c>
      <c r="E1" s="7" t="s">
        <v>226</v>
      </c>
      <c r="F1" s="7" t="s">
        <v>228</v>
      </c>
      <c r="G1" s="7" t="s">
        <v>226</v>
      </c>
    </row>
    <row r="2" spans="1:7" ht="15.75" x14ac:dyDescent="0.25">
      <c r="A2" s="42" t="s">
        <v>217</v>
      </c>
      <c r="B2" s="43"/>
      <c r="C2" s="43"/>
      <c r="D2" s="43"/>
      <c r="E2" s="43"/>
      <c r="F2" s="43"/>
      <c r="G2" s="44"/>
    </row>
    <row r="3" spans="1:7" ht="15.75" x14ac:dyDescent="0.25">
      <c r="A3" s="45"/>
      <c r="B3" s="46"/>
      <c r="C3" s="46"/>
      <c r="D3" s="46"/>
      <c r="E3" s="46"/>
      <c r="F3" s="46"/>
      <c r="G3" s="47"/>
    </row>
    <row r="4" spans="1:7" ht="15.75" x14ac:dyDescent="0.25">
      <c r="A4" s="42" t="s">
        <v>5</v>
      </c>
      <c r="B4" s="48" t="s">
        <v>229</v>
      </c>
      <c r="C4" s="48" t="s">
        <v>230</v>
      </c>
      <c r="D4" s="48" t="s">
        <v>231</v>
      </c>
      <c r="E4" s="48" t="s">
        <v>230</v>
      </c>
      <c r="F4" s="48" t="s">
        <v>232</v>
      </c>
      <c r="G4" s="49" t="s">
        <v>219</v>
      </c>
    </row>
    <row r="5" spans="1:7" ht="15.75" x14ac:dyDescent="0.25">
      <c r="A5" s="50"/>
      <c r="B5" s="51"/>
      <c r="C5" s="51"/>
      <c r="D5" s="51"/>
      <c r="E5" s="51"/>
      <c r="F5" s="51" t="s">
        <v>233</v>
      </c>
      <c r="G5" s="52" t="s">
        <v>219</v>
      </c>
    </row>
    <row r="6" spans="1:7" ht="15.75" x14ac:dyDescent="0.25">
      <c r="A6" s="42" t="s">
        <v>2</v>
      </c>
      <c r="B6" s="48" t="s">
        <v>234</v>
      </c>
      <c r="C6" s="48" t="s">
        <v>230</v>
      </c>
      <c r="D6" s="48" t="s">
        <v>235</v>
      </c>
      <c r="E6" s="48" t="s">
        <v>219</v>
      </c>
      <c r="F6" s="48" t="s">
        <v>236</v>
      </c>
      <c r="G6" s="49" t="s">
        <v>230</v>
      </c>
    </row>
    <row r="7" spans="1:7" ht="15.75" x14ac:dyDescent="0.25">
      <c r="A7" s="45"/>
      <c r="B7" s="53"/>
      <c r="C7" s="53"/>
      <c r="D7" s="53"/>
      <c r="E7" s="53"/>
      <c r="F7" s="53" t="s">
        <v>237</v>
      </c>
      <c r="G7" s="54" t="s">
        <v>230</v>
      </c>
    </row>
    <row r="8" spans="1:7" ht="15.75" x14ac:dyDescent="0.25">
      <c r="A8" s="55" t="s">
        <v>6</v>
      </c>
      <c r="B8" s="56" t="s">
        <v>238</v>
      </c>
      <c r="C8" s="56" t="s">
        <v>230</v>
      </c>
      <c r="D8" s="56" t="s">
        <v>239</v>
      </c>
      <c r="E8" s="56" t="s">
        <v>230</v>
      </c>
      <c r="F8" s="56" t="s">
        <v>240</v>
      </c>
      <c r="G8" s="57" t="s">
        <v>230</v>
      </c>
    </row>
    <row r="9" spans="1:7" ht="15.75" x14ac:dyDescent="0.25">
      <c r="A9" s="58"/>
      <c r="B9" s="59"/>
      <c r="C9" s="59"/>
      <c r="D9" s="59"/>
      <c r="E9" s="59"/>
      <c r="F9" s="60" t="s">
        <v>241</v>
      </c>
      <c r="G9" s="61" t="s">
        <v>230</v>
      </c>
    </row>
    <row r="10" spans="1:7" ht="15.75" x14ac:dyDescent="0.25">
      <c r="A10" s="55" t="s">
        <v>242</v>
      </c>
      <c r="B10" s="56" t="s">
        <v>243</v>
      </c>
      <c r="C10" s="56" t="s">
        <v>230</v>
      </c>
      <c r="D10" s="56" t="s">
        <v>244</v>
      </c>
      <c r="E10" s="56" t="s">
        <v>219</v>
      </c>
      <c r="F10" s="62" t="s">
        <v>245</v>
      </c>
      <c r="G10" s="63" t="s">
        <v>245</v>
      </c>
    </row>
    <row r="11" spans="1:7" ht="15.75" x14ac:dyDescent="0.25">
      <c r="A11" s="58"/>
      <c r="B11" s="59"/>
      <c r="C11" s="59"/>
      <c r="D11" s="64" t="s">
        <v>246</v>
      </c>
      <c r="E11" s="59" t="s">
        <v>219</v>
      </c>
      <c r="F11" s="60"/>
      <c r="G11" s="61"/>
    </row>
    <row r="12" spans="1:7" ht="31.5" x14ac:dyDescent="0.25">
      <c r="A12" s="65" t="s">
        <v>3</v>
      </c>
      <c r="B12" s="66" t="s">
        <v>247</v>
      </c>
      <c r="C12" s="66" t="s">
        <v>230</v>
      </c>
      <c r="D12" s="67" t="s">
        <v>248</v>
      </c>
      <c r="E12" s="66" t="s">
        <v>230</v>
      </c>
      <c r="F12" s="68" t="s">
        <v>249</v>
      </c>
      <c r="G12" s="69" t="s">
        <v>230</v>
      </c>
    </row>
    <row r="13" spans="1:7" ht="15.75" x14ac:dyDescent="0.25">
      <c r="A13" s="55" t="s">
        <v>4</v>
      </c>
      <c r="B13" s="56" t="s">
        <v>234</v>
      </c>
      <c r="C13" s="56" t="s">
        <v>230</v>
      </c>
      <c r="D13" s="56" t="s">
        <v>250</v>
      </c>
      <c r="E13" s="56" t="s">
        <v>230</v>
      </c>
      <c r="F13" s="56" t="s">
        <v>245</v>
      </c>
      <c r="G13" s="57" t="s">
        <v>245</v>
      </c>
    </row>
    <row r="14" spans="1:7" ht="15.75" x14ac:dyDescent="0.25">
      <c r="A14" s="58"/>
      <c r="B14" s="59"/>
      <c r="C14" s="59"/>
      <c r="D14" s="59" t="s">
        <v>251</v>
      </c>
      <c r="E14" s="59" t="s">
        <v>230</v>
      </c>
      <c r="F14" s="59"/>
      <c r="G14" s="70"/>
    </row>
    <row r="15" spans="1:7" ht="15.75" x14ac:dyDescent="0.25">
      <c r="A15" s="50" t="s">
        <v>8</v>
      </c>
      <c r="B15" s="51" t="s">
        <v>252</v>
      </c>
      <c r="C15" s="51" t="s">
        <v>219</v>
      </c>
      <c r="D15" s="51" t="s">
        <v>253</v>
      </c>
      <c r="E15" s="51" t="s">
        <v>219</v>
      </c>
      <c r="F15" s="51" t="s">
        <v>254</v>
      </c>
      <c r="G15" s="52" t="s">
        <v>230</v>
      </c>
    </row>
    <row r="16" spans="1:7" ht="15.75" x14ac:dyDescent="0.25">
      <c r="A16" s="71"/>
      <c r="B16" s="71"/>
      <c r="C16" s="71"/>
      <c r="D16" s="71"/>
      <c r="E16" s="71"/>
      <c r="F16" s="71"/>
      <c r="G16" s="71"/>
    </row>
    <row r="17" spans="1:7" ht="15.75" x14ac:dyDescent="0.25">
      <c r="A17" s="72" t="s">
        <v>220</v>
      </c>
      <c r="B17" s="73"/>
      <c r="C17" s="73"/>
      <c r="D17" s="73"/>
      <c r="E17" s="73"/>
      <c r="F17" s="73"/>
      <c r="G17" s="74"/>
    </row>
    <row r="18" spans="1:7" ht="15.75" x14ac:dyDescent="0.25">
      <c r="A18" s="75"/>
      <c r="B18" s="76"/>
      <c r="C18" s="76"/>
      <c r="D18" s="76"/>
      <c r="E18" s="76"/>
      <c r="F18" s="76"/>
      <c r="G18" s="77"/>
    </row>
    <row r="19" spans="1:7" ht="15.75" x14ac:dyDescent="0.25">
      <c r="A19" s="78" t="s">
        <v>5</v>
      </c>
      <c r="B19" s="79" t="s">
        <v>255</v>
      </c>
      <c r="C19" s="79" t="s">
        <v>256</v>
      </c>
      <c r="D19" s="79" t="s">
        <v>257</v>
      </c>
      <c r="E19" s="79" t="s">
        <v>258</v>
      </c>
      <c r="F19" s="79" t="s">
        <v>259</v>
      </c>
      <c r="G19" s="80" t="s">
        <v>256</v>
      </c>
    </row>
    <row r="20" spans="1:7" ht="15.75" x14ac:dyDescent="0.25">
      <c r="A20" s="72" t="s">
        <v>2</v>
      </c>
      <c r="B20" s="81" t="s">
        <v>260</v>
      </c>
      <c r="C20" s="81" t="s">
        <v>256</v>
      </c>
      <c r="D20" s="81" t="s">
        <v>261</v>
      </c>
      <c r="E20" s="81" t="s">
        <v>256</v>
      </c>
      <c r="F20" s="81"/>
      <c r="G20" s="82"/>
    </row>
    <row r="21" spans="1:7" ht="15.75" x14ac:dyDescent="0.25">
      <c r="A21" s="75"/>
      <c r="B21" s="83"/>
      <c r="C21" s="83"/>
      <c r="D21" s="83" t="s">
        <v>262</v>
      </c>
      <c r="E21" s="83" t="s">
        <v>258</v>
      </c>
      <c r="F21" s="83"/>
      <c r="G21" s="84"/>
    </row>
    <row r="22" spans="1:7" ht="15.75" x14ac:dyDescent="0.25">
      <c r="A22" s="85"/>
      <c r="B22" s="86"/>
      <c r="C22" s="86"/>
      <c r="D22" s="86" t="s">
        <v>263</v>
      </c>
      <c r="E22" s="86" t="s">
        <v>258</v>
      </c>
      <c r="F22" s="86"/>
      <c r="G22" s="87"/>
    </row>
    <row r="23" spans="1:7" ht="15.75" x14ac:dyDescent="0.25">
      <c r="A23" s="78" t="s">
        <v>6</v>
      </c>
      <c r="B23" s="79" t="s">
        <v>264</v>
      </c>
      <c r="C23" s="79" t="s">
        <v>256</v>
      </c>
      <c r="D23" s="79" t="s">
        <v>265</v>
      </c>
      <c r="E23" s="79" t="s">
        <v>258</v>
      </c>
      <c r="F23" s="79" t="s">
        <v>266</v>
      </c>
      <c r="G23" s="80" t="s">
        <v>256</v>
      </c>
    </row>
    <row r="24" spans="1:7" ht="15.75" x14ac:dyDescent="0.25">
      <c r="A24" s="72" t="s">
        <v>242</v>
      </c>
      <c r="B24" s="81" t="s">
        <v>267</v>
      </c>
      <c r="C24" s="81" t="s">
        <v>258</v>
      </c>
      <c r="D24" s="81"/>
      <c r="E24" s="81"/>
      <c r="F24" s="81" t="s">
        <v>268</v>
      </c>
      <c r="G24" s="82" t="s">
        <v>269</v>
      </c>
    </row>
    <row r="25" spans="1:7" ht="15.75" x14ac:dyDescent="0.25">
      <c r="A25" s="85"/>
      <c r="B25" s="86" t="s">
        <v>270</v>
      </c>
      <c r="C25" s="86" t="s">
        <v>271</v>
      </c>
      <c r="D25" s="86"/>
      <c r="E25" s="86"/>
      <c r="F25" s="86" t="s">
        <v>272</v>
      </c>
      <c r="G25" s="87" t="s">
        <v>271</v>
      </c>
    </row>
    <row r="26" spans="1:7" ht="15.75" x14ac:dyDescent="0.25">
      <c r="A26" s="78" t="s">
        <v>3</v>
      </c>
      <c r="B26" s="79" t="s">
        <v>273</v>
      </c>
      <c r="C26" s="79" t="s">
        <v>269</v>
      </c>
      <c r="D26" s="79" t="s">
        <v>274</v>
      </c>
      <c r="E26" s="79" t="s">
        <v>256</v>
      </c>
      <c r="F26" s="79" t="s">
        <v>275</v>
      </c>
      <c r="G26" s="80" t="s">
        <v>258</v>
      </c>
    </row>
    <row r="27" spans="1:7" ht="15.75" x14ac:dyDescent="0.25">
      <c r="A27" s="78" t="s">
        <v>4</v>
      </c>
      <c r="B27" s="79" t="s">
        <v>276</v>
      </c>
      <c r="C27" s="79" t="s">
        <v>256</v>
      </c>
      <c r="D27" s="79" t="s">
        <v>277</v>
      </c>
      <c r="E27" s="79" t="s">
        <v>271</v>
      </c>
      <c r="F27" s="88" t="s">
        <v>278</v>
      </c>
      <c r="G27" s="80" t="s">
        <v>258</v>
      </c>
    </row>
    <row r="28" spans="1:7" ht="15.75" x14ac:dyDescent="0.25">
      <c r="A28" s="75" t="s">
        <v>8</v>
      </c>
      <c r="B28" s="83" t="s">
        <v>279</v>
      </c>
      <c r="C28" s="83" t="s">
        <v>258</v>
      </c>
      <c r="D28" s="83" t="s">
        <v>280</v>
      </c>
      <c r="E28" s="83" t="s">
        <v>256</v>
      </c>
      <c r="F28" s="83" t="s">
        <v>281</v>
      </c>
      <c r="G28" s="84" t="s">
        <v>258</v>
      </c>
    </row>
    <row r="29" spans="1:7" ht="15.75" x14ac:dyDescent="0.25">
      <c r="A29" s="89"/>
      <c r="B29" s="76"/>
      <c r="C29" s="76"/>
      <c r="D29" s="76"/>
      <c r="E29" s="76"/>
      <c r="F29" s="83" t="s">
        <v>282</v>
      </c>
      <c r="G29" s="84" t="s">
        <v>258</v>
      </c>
    </row>
    <row r="30" spans="1:7" ht="15.75" x14ac:dyDescent="0.25">
      <c r="A30" s="90"/>
      <c r="B30" s="91"/>
      <c r="C30" s="91"/>
      <c r="D30" s="91"/>
      <c r="E30" s="91"/>
      <c r="F30" s="86" t="s">
        <v>283</v>
      </c>
      <c r="G30" s="87" t="s">
        <v>271</v>
      </c>
    </row>
    <row r="31" spans="1:7" ht="15.75" x14ac:dyDescent="0.25">
      <c r="A31" s="7"/>
    </row>
    <row r="32" spans="1:7" ht="15.75" x14ac:dyDescent="0.25">
      <c r="A32" s="92" t="s">
        <v>284</v>
      </c>
      <c r="B32" s="93"/>
      <c r="C32" s="93"/>
      <c r="D32" s="93"/>
      <c r="E32" s="94"/>
    </row>
    <row r="33" spans="1:5" ht="15" x14ac:dyDescent="0.2">
      <c r="A33" s="95"/>
      <c r="E33" s="96"/>
    </row>
    <row r="34" spans="1:5" ht="15.75" x14ac:dyDescent="0.25">
      <c r="A34" s="97" t="s">
        <v>5</v>
      </c>
      <c r="B34" s="71"/>
      <c r="C34" s="71"/>
      <c r="D34" s="71"/>
      <c r="E34" s="98"/>
    </row>
    <row r="35" spans="1:5" ht="15.75" x14ac:dyDescent="0.25">
      <c r="A35" s="97" t="s">
        <v>2</v>
      </c>
      <c r="B35" s="71"/>
      <c r="C35" s="71"/>
      <c r="D35" s="71"/>
      <c r="E35" s="98"/>
    </row>
    <row r="36" spans="1:5" ht="15.75" x14ac:dyDescent="0.25">
      <c r="A36" s="97" t="s">
        <v>6</v>
      </c>
      <c r="B36" s="71"/>
      <c r="C36" s="71"/>
      <c r="D36" s="71"/>
      <c r="E36" s="98"/>
    </row>
    <row r="37" spans="1:5" ht="15.75" x14ac:dyDescent="0.25">
      <c r="A37" s="97" t="s">
        <v>285</v>
      </c>
      <c r="B37" s="71"/>
      <c r="C37" s="71"/>
      <c r="D37" s="71"/>
      <c r="E37" s="98"/>
    </row>
    <row r="38" spans="1:5" ht="15.75" x14ac:dyDescent="0.25">
      <c r="A38" s="97" t="s">
        <v>3</v>
      </c>
      <c r="B38" s="7" t="s">
        <v>286</v>
      </c>
      <c r="C38" s="7" t="s">
        <v>287</v>
      </c>
      <c r="D38" s="7" t="s">
        <v>288</v>
      </c>
      <c r="E38" s="99" t="s">
        <v>287</v>
      </c>
    </row>
    <row r="39" spans="1:5" ht="15.75" x14ac:dyDescent="0.25">
      <c r="A39" s="97" t="s">
        <v>4</v>
      </c>
      <c r="B39" s="7" t="s">
        <v>289</v>
      </c>
      <c r="C39" s="7" t="s">
        <v>287</v>
      </c>
      <c r="D39" s="7" t="s">
        <v>290</v>
      </c>
      <c r="E39" s="99" t="s">
        <v>287</v>
      </c>
    </row>
    <row r="40" spans="1:5" ht="15.75" x14ac:dyDescent="0.25">
      <c r="A40" s="100" t="s">
        <v>8</v>
      </c>
      <c r="B40" s="101"/>
      <c r="C40" s="101"/>
      <c r="D40" s="101"/>
      <c r="E40" s="10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8060-ED27-4058-9BED-5863F0425346}">
  <dimension ref="A1:K34"/>
  <sheetViews>
    <sheetView workbookViewId="0">
      <selection activeCell="A6" sqref="A6:B13"/>
    </sheetView>
  </sheetViews>
  <sheetFormatPr defaultRowHeight="12.75" x14ac:dyDescent="0.2"/>
  <cols>
    <col min="1" max="1" width="13" bestFit="1" customWidth="1"/>
    <col min="2" max="2" width="12.85546875" bestFit="1" customWidth="1"/>
    <col min="3" max="3" width="10.140625" bestFit="1" customWidth="1"/>
    <col min="5" max="5" width="7.28515625" bestFit="1" customWidth="1"/>
    <col min="6" max="6" width="8.5703125" bestFit="1" customWidth="1"/>
    <col min="7" max="7" width="6.140625" bestFit="1" customWidth="1"/>
    <col min="8" max="8" width="4.7109375" bestFit="1" customWidth="1"/>
    <col min="9" max="9" width="11.28515625" bestFit="1" customWidth="1"/>
    <col min="10" max="10" width="16.42578125" bestFit="1" customWidth="1"/>
    <col min="11" max="11" width="9" bestFit="1" customWidth="1"/>
  </cols>
  <sheetData>
    <row r="1" spans="1:11" ht="15.75" x14ac:dyDescent="0.25">
      <c r="A1" s="4" t="s">
        <v>0</v>
      </c>
      <c r="B1" s="4" t="s">
        <v>1</v>
      </c>
      <c r="C1" s="25"/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ht="15" x14ac:dyDescent="0.2">
      <c r="A2" s="25" t="s">
        <v>160</v>
      </c>
      <c r="B2" s="25" t="s">
        <v>161</v>
      </c>
      <c r="C2" s="25" t="s">
        <v>219</v>
      </c>
      <c r="D2" s="25"/>
      <c r="E2" s="31"/>
      <c r="F2" s="31"/>
      <c r="G2" s="28">
        <v>22</v>
      </c>
      <c r="H2" s="28">
        <v>32</v>
      </c>
      <c r="I2" s="31"/>
      <c r="J2" s="31"/>
      <c r="K2" s="31"/>
    </row>
    <row r="3" spans="1:11" ht="15" x14ac:dyDescent="0.2">
      <c r="A3" s="25" t="s">
        <v>162</v>
      </c>
      <c r="B3" s="25" t="s">
        <v>163</v>
      </c>
      <c r="C3" s="25" t="s">
        <v>219</v>
      </c>
      <c r="D3" s="25"/>
      <c r="E3" s="31"/>
      <c r="F3" s="28">
        <v>54</v>
      </c>
      <c r="G3" s="31"/>
      <c r="H3" s="28">
        <v>29</v>
      </c>
      <c r="I3" s="31"/>
      <c r="J3" s="31"/>
      <c r="K3" s="31"/>
    </row>
    <row r="4" spans="1:11" ht="15" x14ac:dyDescent="0.2">
      <c r="A4" s="25" t="s">
        <v>164</v>
      </c>
      <c r="B4" s="25" t="s">
        <v>165</v>
      </c>
      <c r="C4" s="25" t="s">
        <v>219</v>
      </c>
      <c r="D4" s="25"/>
      <c r="E4" s="28">
        <v>9</v>
      </c>
      <c r="F4" s="31"/>
      <c r="G4" s="31"/>
      <c r="H4" s="28">
        <v>25</v>
      </c>
      <c r="I4" s="31"/>
      <c r="J4" s="31"/>
      <c r="K4" s="31"/>
    </row>
    <row r="5" spans="1:11" ht="15" x14ac:dyDescent="0.2">
      <c r="A5" s="25" t="s">
        <v>166</v>
      </c>
      <c r="B5" s="25" t="s">
        <v>49</v>
      </c>
      <c r="C5" s="25" t="s">
        <v>219</v>
      </c>
      <c r="D5" s="25"/>
      <c r="E5" s="28">
        <v>19</v>
      </c>
      <c r="F5" s="31"/>
      <c r="G5" s="31"/>
      <c r="H5" s="28">
        <v>25</v>
      </c>
      <c r="I5" s="31"/>
      <c r="J5" s="31"/>
      <c r="K5" s="31"/>
    </row>
    <row r="6" spans="1:11" ht="15" x14ac:dyDescent="0.2">
      <c r="A6" s="25" t="s">
        <v>167</v>
      </c>
      <c r="B6" s="25" t="s">
        <v>69</v>
      </c>
      <c r="C6" s="25" t="s">
        <v>219</v>
      </c>
      <c r="D6" s="25"/>
      <c r="E6" s="31"/>
      <c r="F6" s="31"/>
      <c r="G6" s="28">
        <v>18</v>
      </c>
      <c r="H6" s="31"/>
      <c r="I6" s="31"/>
      <c r="J6" s="31"/>
      <c r="K6" s="28">
        <v>11</v>
      </c>
    </row>
    <row r="7" spans="1:11" ht="15" x14ac:dyDescent="0.2">
      <c r="A7" s="25" t="s">
        <v>168</v>
      </c>
      <c r="B7" s="25" t="s">
        <v>169</v>
      </c>
      <c r="C7" s="25" t="s">
        <v>219</v>
      </c>
      <c r="D7" s="25"/>
      <c r="E7" s="28">
        <v>16</v>
      </c>
      <c r="F7" s="30"/>
      <c r="G7" s="31"/>
      <c r="H7" s="31"/>
      <c r="I7" s="31"/>
      <c r="J7" s="28">
        <v>9</v>
      </c>
      <c r="K7" s="31"/>
    </row>
    <row r="8" spans="1:11" ht="15" x14ac:dyDescent="0.2">
      <c r="A8" s="25" t="s">
        <v>170</v>
      </c>
      <c r="B8" s="25" t="s">
        <v>171</v>
      </c>
      <c r="C8" s="25" t="s">
        <v>219</v>
      </c>
      <c r="D8" s="25"/>
      <c r="E8" s="28">
        <v>13</v>
      </c>
      <c r="F8" s="28">
        <v>50</v>
      </c>
      <c r="G8" s="31"/>
      <c r="H8" s="31"/>
      <c r="I8" s="31"/>
      <c r="J8" s="31"/>
      <c r="K8" s="31"/>
    </row>
    <row r="9" spans="1:11" ht="15" x14ac:dyDescent="0.2">
      <c r="A9" s="25" t="s">
        <v>172</v>
      </c>
      <c r="B9" s="25" t="s">
        <v>173</v>
      </c>
      <c r="C9" s="25" t="s">
        <v>219</v>
      </c>
      <c r="D9" s="25"/>
      <c r="E9" s="28">
        <v>14</v>
      </c>
      <c r="F9" s="31"/>
      <c r="G9" s="31"/>
      <c r="H9" s="31"/>
      <c r="I9" s="28">
        <v>5</v>
      </c>
      <c r="J9" s="31"/>
      <c r="K9" s="31"/>
    </row>
    <row r="10" spans="1:11" ht="15" x14ac:dyDescent="0.2">
      <c r="A10" s="25" t="s">
        <v>174</v>
      </c>
      <c r="B10" s="25" t="s">
        <v>25</v>
      </c>
      <c r="C10" s="25" t="s">
        <v>219</v>
      </c>
      <c r="D10" s="25"/>
      <c r="E10" s="31"/>
      <c r="F10" s="31"/>
      <c r="G10" s="31"/>
      <c r="H10" s="28">
        <v>32</v>
      </c>
      <c r="I10" s="31"/>
      <c r="J10" s="28">
        <v>9</v>
      </c>
      <c r="K10" s="31"/>
    </row>
    <row r="11" spans="1:11" ht="15" x14ac:dyDescent="0.2">
      <c r="A11" s="25" t="s">
        <v>175</v>
      </c>
      <c r="B11" s="25" t="s">
        <v>176</v>
      </c>
      <c r="C11" s="25" t="s">
        <v>219</v>
      </c>
      <c r="D11" s="25"/>
      <c r="E11" s="28">
        <v>16</v>
      </c>
      <c r="F11" s="31"/>
      <c r="G11" s="31"/>
      <c r="H11" s="31"/>
      <c r="I11" s="31"/>
      <c r="J11" s="28">
        <v>8</v>
      </c>
      <c r="K11" s="31"/>
    </row>
    <row r="12" spans="1:11" ht="15" x14ac:dyDescent="0.2">
      <c r="A12" s="25" t="s">
        <v>177</v>
      </c>
      <c r="B12" s="25" t="s">
        <v>161</v>
      </c>
      <c r="C12" s="25" t="s">
        <v>219</v>
      </c>
      <c r="D12" s="25"/>
      <c r="E12" s="28">
        <v>12</v>
      </c>
      <c r="F12" s="28">
        <v>49</v>
      </c>
      <c r="G12" s="31"/>
      <c r="H12" s="31"/>
      <c r="I12" s="31"/>
      <c r="J12" s="31"/>
      <c r="K12" s="31"/>
    </row>
    <row r="13" spans="1:11" ht="15" x14ac:dyDescent="0.2">
      <c r="A13" s="25" t="s">
        <v>178</v>
      </c>
      <c r="B13" s="25" t="s">
        <v>179</v>
      </c>
      <c r="C13" s="25" t="s">
        <v>219</v>
      </c>
      <c r="D13" s="25"/>
      <c r="E13" s="31"/>
      <c r="F13" s="31"/>
      <c r="G13" s="31"/>
      <c r="H13" s="31"/>
      <c r="I13" s="31"/>
      <c r="J13" s="28">
        <v>7</v>
      </c>
      <c r="K13" s="28">
        <v>10</v>
      </c>
    </row>
    <row r="14" spans="1:11" ht="15" x14ac:dyDescent="0.2">
      <c r="A14" s="25" t="s">
        <v>180</v>
      </c>
      <c r="B14" s="25" t="s">
        <v>181</v>
      </c>
      <c r="C14" s="25" t="s">
        <v>219</v>
      </c>
      <c r="D14" s="25"/>
      <c r="E14" s="31"/>
      <c r="F14" s="28">
        <v>56</v>
      </c>
      <c r="G14" s="31"/>
      <c r="H14" s="28">
        <v>26</v>
      </c>
      <c r="I14" s="31"/>
      <c r="J14" s="31"/>
      <c r="K14" s="31"/>
    </row>
    <row r="15" spans="1:11" ht="15" x14ac:dyDescent="0.2">
      <c r="A15" s="25" t="s">
        <v>182</v>
      </c>
      <c r="B15" s="25" t="s">
        <v>49</v>
      </c>
      <c r="C15" s="25" t="s">
        <v>219</v>
      </c>
      <c r="D15" s="25"/>
      <c r="E15" s="31"/>
      <c r="F15" s="28">
        <v>47</v>
      </c>
      <c r="G15" s="28">
        <v>8</v>
      </c>
      <c r="H15" s="30"/>
      <c r="I15" s="31"/>
      <c r="J15" s="31"/>
      <c r="K15" s="31"/>
    </row>
    <row r="16" spans="1:11" ht="15" x14ac:dyDescent="0.2">
      <c r="A16" s="11" t="s">
        <v>183</v>
      </c>
      <c r="B16" s="11" t="s">
        <v>184</v>
      </c>
      <c r="C16" s="25" t="s">
        <v>219</v>
      </c>
      <c r="E16" s="32">
        <v>9</v>
      </c>
      <c r="F16" s="34"/>
      <c r="G16" s="34"/>
      <c r="H16" s="34"/>
      <c r="I16" s="32">
        <v>10</v>
      </c>
      <c r="J16" s="34"/>
      <c r="K16" s="34"/>
    </row>
    <row r="17" spans="1:11" ht="15" x14ac:dyDescent="0.2">
      <c r="A17" s="11" t="s">
        <v>56</v>
      </c>
      <c r="B17" s="11" t="s">
        <v>185</v>
      </c>
      <c r="C17" s="25" t="s">
        <v>219</v>
      </c>
      <c r="E17" s="34"/>
      <c r="F17" s="34"/>
      <c r="G17" s="32">
        <v>11</v>
      </c>
      <c r="H17" s="32">
        <v>30</v>
      </c>
      <c r="I17" s="34"/>
      <c r="J17" s="34"/>
      <c r="K17" s="34"/>
    </row>
    <row r="18" spans="1:11" ht="15" x14ac:dyDescent="0.2">
      <c r="A18" s="11" t="s">
        <v>186</v>
      </c>
      <c r="B18" s="11" t="s">
        <v>187</v>
      </c>
      <c r="C18" s="25" t="s">
        <v>219</v>
      </c>
      <c r="E18" s="34"/>
      <c r="F18" s="32">
        <v>43</v>
      </c>
      <c r="G18" s="34"/>
      <c r="H18" s="32">
        <v>26</v>
      </c>
      <c r="I18" s="34"/>
      <c r="J18" s="34"/>
      <c r="K18" s="34"/>
    </row>
    <row r="19" spans="1:11" ht="15" x14ac:dyDescent="0.2">
      <c r="C19" s="25" t="s">
        <v>219</v>
      </c>
      <c r="E19" s="34"/>
      <c r="F19" s="32"/>
      <c r="G19" s="32"/>
      <c r="H19" s="34"/>
      <c r="I19" s="34"/>
      <c r="J19" s="34"/>
      <c r="K19" s="34"/>
    </row>
    <row r="20" spans="1:11" ht="15" x14ac:dyDescent="0.2">
      <c r="A20" s="11" t="s">
        <v>188</v>
      </c>
      <c r="B20" s="11" t="s">
        <v>189</v>
      </c>
      <c r="C20" s="25" t="s">
        <v>219</v>
      </c>
      <c r="E20" s="34"/>
      <c r="F20" s="32">
        <v>37</v>
      </c>
      <c r="G20" s="34"/>
      <c r="H20" s="32">
        <v>18</v>
      </c>
      <c r="I20" s="34"/>
      <c r="J20" s="34"/>
      <c r="K20" s="34"/>
    </row>
    <row r="21" spans="1:11" ht="15" x14ac:dyDescent="0.2">
      <c r="A21" s="25" t="s">
        <v>190</v>
      </c>
      <c r="B21" s="25" t="s">
        <v>191</v>
      </c>
      <c r="C21" s="25" t="s">
        <v>230</v>
      </c>
      <c r="D21" s="25"/>
      <c r="E21" s="25"/>
      <c r="F21" s="25"/>
      <c r="G21" s="15">
        <v>25</v>
      </c>
      <c r="H21" s="15">
        <v>38</v>
      </c>
      <c r="I21" s="25"/>
      <c r="J21" s="25"/>
      <c r="K21" s="25"/>
    </row>
    <row r="22" spans="1:11" ht="15" x14ac:dyDescent="0.2">
      <c r="A22" s="25" t="s">
        <v>192</v>
      </c>
      <c r="B22" s="25" t="s">
        <v>193</v>
      </c>
      <c r="C22" s="25" t="s">
        <v>230</v>
      </c>
      <c r="D22" s="25"/>
      <c r="E22" s="25"/>
      <c r="F22" s="15">
        <v>60</v>
      </c>
      <c r="G22" s="25"/>
      <c r="H22" s="25"/>
      <c r="I22" s="15">
        <v>12</v>
      </c>
      <c r="J22" s="25"/>
      <c r="K22" s="25"/>
    </row>
    <row r="23" spans="1:11" ht="15" x14ac:dyDescent="0.2">
      <c r="A23" s="25" t="s">
        <v>194</v>
      </c>
      <c r="B23" s="25" t="s">
        <v>195</v>
      </c>
      <c r="C23" s="25" t="s">
        <v>230</v>
      </c>
      <c r="D23" s="25"/>
      <c r="E23" s="15">
        <v>15</v>
      </c>
      <c r="F23" s="25"/>
      <c r="G23" s="15">
        <v>25</v>
      </c>
      <c r="H23" s="25"/>
      <c r="I23" s="25"/>
      <c r="J23" s="25"/>
      <c r="K23" s="25"/>
    </row>
    <row r="24" spans="1:11" ht="15" x14ac:dyDescent="0.2">
      <c r="A24" s="11" t="s">
        <v>196</v>
      </c>
      <c r="B24" s="11" t="s">
        <v>197</v>
      </c>
      <c r="C24" s="25" t="s">
        <v>230</v>
      </c>
      <c r="D24" s="25"/>
      <c r="E24" s="25"/>
      <c r="F24" s="15">
        <v>58</v>
      </c>
      <c r="G24" s="25"/>
      <c r="H24" s="15">
        <v>28</v>
      </c>
      <c r="I24" s="25"/>
      <c r="J24" s="25"/>
      <c r="K24" s="25"/>
    </row>
    <row r="25" spans="1:11" ht="15" x14ac:dyDescent="0.2">
      <c r="A25" s="25" t="s">
        <v>198</v>
      </c>
      <c r="B25" s="25" t="s">
        <v>199</v>
      </c>
      <c r="C25" s="25" t="s">
        <v>230</v>
      </c>
      <c r="D25" s="25"/>
      <c r="E25" s="15">
        <v>14</v>
      </c>
      <c r="F25" s="15">
        <v>66</v>
      </c>
      <c r="G25" s="25"/>
      <c r="H25" s="25"/>
      <c r="I25" s="25"/>
      <c r="J25" s="25"/>
      <c r="K25" s="25"/>
    </row>
    <row r="26" spans="1:11" ht="15" x14ac:dyDescent="0.2">
      <c r="A26" s="25" t="s">
        <v>200</v>
      </c>
      <c r="B26" s="25" t="s">
        <v>201</v>
      </c>
      <c r="C26" s="25" t="s">
        <v>230</v>
      </c>
      <c r="D26" s="25"/>
      <c r="E26" s="25"/>
      <c r="F26" s="25"/>
      <c r="G26" s="25"/>
      <c r="H26" s="15">
        <v>24</v>
      </c>
      <c r="I26" s="25"/>
      <c r="J26" s="15">
        <v>11</v>
      </c>
      <c r="K26" s="25"/>
    </row>
    <row r="27" spans="1:11" ht="15" x14ac:dyDescent="0.2">
      <c r="A27" s="25" t="s">
        <v>202</v>
      </c>
      <c r="B27" s="25" t="s">
        <v>203</v>
      </c>
      <c r="C27" s="25" t="s">
        <v>230</v>
      </c>
      <c r="D27" s="25"/>
      <c r="E27" s="25"/>
      <c r="F27" s="25"/>
      <c r="G27" s="15">
        <v>15</v>
      </c>
      <c r="H27" s="25"/>
      <c r="I27" s="15">
        <v>15</v>
      </c>
      <c r="J27" s="25"/>
      <c r="K27" s="25"/>
    </row>
    <row r="28" spans="1:11" ht="15" x14ac:dyDescent="0.2">
      <c r="A28" s="25" t="s">
        <v>202</v>
      </c>
      <c r="B28" s="25" t="s">
        <v>204</v>
      </c>
      <c r="C28" s="25" t="s">
        <v>230</v>
      </c>
      <c r="D28" s="25"/>
      <c r="E28" s="15">
        <v>27</v>
      </c>
      <c r="F28" s="25"/>
      <c r="G28" s="15">
        <v>27</v>
      </c>
      <c r="H28" s="25"/>
      <c r="I28" s="25"/>
      <c r="J28" s="25"/>
      <c r="K28" s="25"/>
    </row>
    <row r="29" spans="1:11" ht="15" x14ac:dyDescent="0.2">
      <c r="A29" s="25" t="s">
        <v>205</v>
      </c>
      <c r="B29" s="25" t="s">
        <v>206</v>
      </c>
      <c r="C29" s="25" t="s">
        <v>230</v>
      </c>
      <c r="D29" s="25"/>
      <c r="E29" s="15">
        <v>17</v>
      </c>
      <c r="F29" s="25"/>
      <c r="G29" s="25"/>
      <c r="H29" s="25"/>
      <c r="I29" s="15">
        <v>12</v>
      </c>
      <c r="J29" s="25"/>
      <c r="K29" s="25"/>
    </row>
    <row r="30" spans="1:11" ht="15" x14ac:dyDescent="0.2">
      <c r="A30" s="25" t="s">
        <v>207</v>
      </c>
      <c r="B30" s="25" t="s">
        <v>208</v>
      </c>
      <c r="C30" s="25" t="s">
        <v>230</v>
      </c>
      <c r="D30" s="25"/>
      <c r="E30" s="25"/>
      <c r="F30" s="25"/>
      <c r="G30" s="25"/>
      <c r="H30" s="25"/>
      <c r="I30" s="15">
        <v>14</v>
      </c>
      <c r="J30" s="15">
        <v>8</v>
      </c>
      <c r="K30" s="25"/>
    </row>
    <row r="31" spans="1:11" ht="15" x14ac:dyDescent="0.2">
      <c r="A31" s="25" t="s">
        <v>209</v>
      </c>
      <c r="B31" s="25" t="s">
        <v>210</v>
      </c>
      <c r="C31" s="25" t="s">
        <v>230</v>
      </c>
      <c r="D31" s="25"/>
      <c r="E31" s="15">
        <v>17</v>
      </c>
      <c r="F31" s="25"/>
      <c r="G31" s="15">
        <v>18</v>
      </c>
      <c r="H31" s="25"/>
      <c r="I31" s="25"/>
      <c r="J31" s="25"/>
      <c r="K31" s="25"/>
    </row>
    <row r="32" spans="1:11" ht="15" x14ac:dyDescent="0.2">
      <c r="A32" s="25" t="s">
        <v>211</v>
      </c>
      <c r="B32" s="25" t="s">
        <v>212</v>
      </c>
      <c r="C32" s="25" t="s">
        <v>230</v>
      </c>
      <c r="D32" s="25"/>
      <c r="E32" s="25"/>
      <c r="F32" s="25"/>
      <c r="G32" s="15">
        <v>10</v>
      </c>
      <c r="H32" s="25"/>
      <c r="I32" s="15">
        <v>6</v>
      </c>
      <c r="J32" s="25"/>
      <c r="K32" s="25"/>
    </row>
    <row r="33" spans="1:11" ht="15" x14ac:dyDescent="0.2">
      <c r="A33" s="11" t="s">
        <v>112</v>
      </c>
      <c r="B33" s="11" t="s">
        <v>213</v>
      </c>
      <c r="C33" s="25" t="s">
        <v>230</v>
      </c>
      <c r="D33" s="25"/>
      <c r="E33" s="25"/>
      <c r="F33" s="25"/>
      <c r="G33" s="25"/>
      <c r="H33" s="15">
        <v>35</v>
      </c>
      <c r="I33" s="25"/>
      <c r="J33" s="25"/>
      <c r="K33" s="15">
        <v>9</v>
      </c>
    </row>
    <row r="34" spans="1:11" ht="15" x14ac:dyDescent="0.2">
      <c r="A34" s="25" t="s">
        <v>214</v>
      </c>
      <c r="B34" s="25" t="s">
        <v>215</v>
      </c>
      <c r="C34" s="25" t="s">
        <v>230</v>
      </c>
      <c r="D34" s="25"/>
      <c r="E34" s="15">
        <v>9</v>
      </c>
      <c r="F34" s="25"/>
      <c r="H34" s="25"/>
      <c r="I34" s="37">
        <v>8</v>
      </c>
      <c r="J34" s="25"/>
      <c r="K34" s="25"/>
    </row>
  </sheetData>
  <autoFilter ref="A1:K34" xr:uid="{766D8060-ED27-4058-9BED-5863F0425346}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012F2-E039-4E01-81DC-9302B74060E2}">
  <dimension ref="A1:K68"/>
  <sheetViews>
    <sheetView workbookViewId="0">
      <selection activeCell="A25" sqref="A25:B25"/>
    </sheetView>
  </sheetViews>
  <sheetFormatPr defaultRowHeight="12.75" x14ac:dyDescent="0.2"/>
  <cols>
    <col min="1" max="1" width="13" bestFit="1" customWidth="1"/>
    <col min="2" max="2" width="17.7109375" bestFit="1" customWidth="1"/>
    <col min="5" max="5" width="7.28515625" bestFit="1" customWidth="1"/>
    <col min="6" max="6" width="8.5703125" bestFit="1" customWidth="1"/>
    <col min="7" max="7" width="6.140625" bestFit="1" customWidth="1"/>
    <col min="8" max="8" width="4.7109375" bestFit="1" customWidth="1"/>
    <col min="9" max="9" width="11.28515625" bestFit="1" customWidth="1"/>
    <col min="10" max="10" width="16.42578125" bestFit="1" customWidth="1"/>
    <col min="11" max="11" width="9" bestFit="1" customWidth="1"/>
  </cols>
  <sheetData>
    <row r="1" spans="1:11" ht="15.75" x14ac:dyDescent="0.25">
      <c r="A1" s="4" t="s">
        <v>0</v>
      </c>
      <c r="B1" s="4" t="s">
        <v>1</v>
      </c>
      <c r="C1" s="25"/>
      <c r="D1" s="25"/>
      <c r="E1" s="25" t="s">
        <v>2</v>
      </c>
      <c r="F1" s="25" t="s">
        <v>3</v>
      </c>
      <c r="G1" s="25" t="s">
        <v>4</v>
      </c>
      <c r="H1" s="25" t="s">
        <v>5</v>
      </c>
      <c r="I1" s="25" t="s">
        <v>6</v>
      </c>
      <c r="J1" s="25" t="s">
        <v>7</v>
      </c>
      <c r="K1" s="25" t="s">
        <v>8</v>
      </c>
    </row>
    <row r="2" spans="1:11" ht="15" x14ac:dyDescent="0.2">
      <c r="A2" s="25" t="s">
        <v>22</v>
      </c>
      <c r="B2" s="25" t="s">
        <v>23</v>
      </c>
      <c r="C2" s="25" t="s">
        <v>256</v>
      </c>
      <c r="D2" s="25"/>
      <c r="E2" s="25"/>
      <c r="F2" s="25"/>
      <c r="G2" s="14"/>
      <c r="H2" s="14"/>
      <c r="I2" s="15">
        <v>15</v>
      </c>
      <c r="J2" s="25"/>
      <c r="K2" s="15">
        <v>19</v>
      </c>
    </row>
    <row r="3" spans="1:11" ht="15" x14ac:dyDescent="0.2">
      <c r="A3" s="25" t="s">
        <v>24</v>
      </c>
      <c r="B3" s="25" t="s">
        <v>25</v>
      </c>
      <c r="C3" s="25" t="s">
        <v>256</v>
      </c>
      <c r="D3" s="25"/>
      <c r="E3" s="15">
        <v>26</v>
      </c>
      <c r="F3" s="25"/>
      <c r="G3" s="15">
        <v>25</v>
      </c>
      <c r="H3" s="25"/>
      <c r="I3" s="25"/>
      <c r="J3" s="25"/>
      <c r="K3" s="25"/>
    </row>
    <row r="4" spans="1:11" ht="15" x14ac:dyDescent="0.2">
      <c r="A4" s="25" t="s">
        <v>26</v>
      </c>
      <c r="B4" s="25" t="s">
        <v>27</v>
      </c>
      <c r="C4" s="25" t="s">
        <v>256</v>
      </c>
      <c r="D4" s="25"/>
      <c r="E4" s="25"/>
      <c r="F4" s="25"/>
      <c r="G4" s="15">
        <v>22</v>
      </c>
      <c r="H4" s="25"/>
      <c r="I4" s="15">
        <v>15</v>
      </c>
      <c r="J4" s="25"/>
      <c r="K4" s="25"/>
    </row>
    <row r="5" spans="1:11" ht="15" x14ac:dyDescent="0.2">
      <c r="A5" s="25" t="s">
        <v>28</v>
      </c>
      <c r="B5" s="25" t="s">
        <v>29</v>
      </c>
      <c r="C5" s="25" t="s">
        <v>256</v>
      </c>
      <c r="D5" s="25"/>
      <c r="E5" s="25"/>
      <c r="F5" s="15">
        <v>71</v>
      </c>
      <c r="G5" s="25"/>
      <c r="H5" s="15">
        <v>31</v>
      </c>
      <c r="I5" s="25"/>
      <c r="J5" s="25"/>
      <c r="K5" s="25"/>
    </row>
    <row r="6" spans="1:11" ht="15" x14ac:dyDescent="0.2">
      <c r="A6" s="25" t="s">
        <v>30</v>
      </c>
      <c r="B6" s="25" t="s">
        <v>31</v>
      </c>
      <c r="C6" s="25" t="s">
        <v>256</v>
      </c>
      <c r="D6" s="25"/>
      <c r="E6" s="15">
        <v>22</v>
      </c>
      <c r="F6" s="25"/>
      <c r="G6" s="15">
        <v>24</v>
      </c>
      <c r="H6" s="25"/>
      <c r="I6" s="25"/>
      <c r="J6" s="25"/>
      <c r="K6" s="25"/>
    </row>
    <row r="7" spans="1:11" ht="15" x14ac:dyDescent="0.2">
      <c r="A7" s="25" t="s">
        <v>32</v>
      </c>
      <c r="B7" s="25" t="s">
        <v>33</v>
      </c>
      <c r="C7" s="25" t="s">
        <v>256</v>
      </c>
      <c r="D7" s="25"/>
      <c r="E7" s="25"/>
      <c r="F7" s="25"/>
      <c r="G7" s="15">
        <v>29</v>
      </c>
      <c r="H7" s="15">
        <v>45</v>
      </c>
      <c r="I7" s="25"/>
      <c r="J7" s="25"/>
      <c r="K7" s="25"/>
    </row>
    <row r="8" spans="1:11" ht="15" x14ac:dyDescent="0.2">
      <c r="A8" s="25" t="s">
        <v>34</v>
      </c>
      <c r="B8" s="25" t="s">
        <v>35</v>
      </c>
      <c r="C8" s="25" t="s">
        <v>256</v>
      </c>
      <c r="D8" s="25"/>
      <c r="E8" s="15">
        <v>24</v>
      </c>
      <c r="F8" s="15">
        <v>56</v>
      </c>
      <c r="G8" s="25"/>
      <c r="H8" s="25"/>
      <c r="I8" s="25"/>
      <c r="J8" s="25"/>
      <c r="K8" s="25"/>
    </row>
    <row r="9" spans="1:11" ht="15" x14ac:dyDescent="0.2">
      <c r="A9" s="25" t="s">
        <v>36</v>
      </c>
      <c r="B9" s="25" t="s">
        <v>37</v>
      </c>
      <c r="C9" s="25" t="s">
        <v>256</v>
      </c>
      <c r="D9" s="25"/>
      <c r="E9" s="15">
        <v>25</v>
      </c>
      <c r="F9" s="25"/>
      <c r="G9" s="15">
        <v>19</v>
      </c>
      <c r="H9" s="25"/>
      <c r="I9" s="25"/>
      <c r="J9" s="25"/>
      <c r="K9" s="25"/>
    </row>
    <row r="10" spans="1:11" ht="15" x14ac:dyDescent="0.2">
      <c r="A10" s="25" t="s">
        <v>38</v>
      </c>
      <c r="B10" s="25" t="s">
        <v>39</v>
      </c>
      <c r="C10" s="25" t="s">
        <v>256</v>
      </c>
      <c r="D10" s="25"/>
      <c r="E10" s="25"/>
      <c r="F10" s="25"/>
      <c r="G10" s="15">
        <v>24</v>
      </c>
      <c r="H10" s="25"/>
      <c r="I10" s="25"/>
      <c r="J10" s="25"/>
      <c r="K10" s="15">
        <v>13</v>
      </c>
    </row>
    <row r="11" spans="1:11" ht="15" x14ac:dyDescent="0.2">
      <c r="A11" s="25" t="s">
        <v>40</v>
      </c>
      <c r="B11" s="25" t="s">
        <v>41</v>
      </c>
      <c r="C11" s="25" t="s">
        <v>256</v>
      </c>
      <c r="D11" s="25"/>
      <c r="E11" s="25"/>
      <c r="F11" s="15">
        <v>55</v>
      </c>
      <c r="G11" s="25"/>
      <c r="H11" s="25"/>
      <c r="I11" s="15">
        <v>18</v>
      </c>
      <c r="J11" s="25"/>
      <c r="K11" s="25"/>
    </row>
    <row r="12" spans="1:11" ht="15" x14ac:dyDescent="0.2">
      <c r="A12" s="25" t="s">
        <v>42</v>
      </c>
      <c r="B12" s="25" t="s">
        <v>43</v>
      </c>
      <c r="C12" s="25" t="s">
        <v>256</v>
      </c>
      <c r="D12" s="25"/>
      <c r="E12" s="25"/>
      <c r="F12" s="25"/>
      <c r="G12" s="25"/>
      <c r="H12" s="25"/>
      <c r="I12" s="15">
        <v>17</v>
      </c>
      <c r="J12" s="25"/>
      <c r="K12" s="15">
        <v>9</v>
      </c>
    </row>
    <row r="13" spans="1:11" ht="15" x14ac:dyDescent="0.2">
      <c r="A13" s="25" t="s">
        <v>44</v>
      </c>
      <c r="B13" s="25" t="s">
        <v>45</v>
      </c>
      <c r="C13" s="25" t="s">
        <v>256</v>
      </c>
      <c r="D13" s="25"/>
      <c r="E13" s="25"/>
      <c r="F13" s="15">
        <v>55</v>
      </c>
      <c r="G13" s="25"/>
      <c r="H13" s="25"/>
      <c r="I13" s="25"/>
      <c r="J13" s="25"/>
      <c r="K13" s="15">
        <v>10</v>
      </c>
    </row>
    <row r="14" spans="1:11" ht="15" x14ac:dyDescent="0.2">
      <c r="A14" s="25" t="s">
        <v>46</v>
      </c>
      <c r="B14" s="25" t="s">
        <v>47</v>
      </c>
      <c r="C14" s="25" t="s">
        <v>256</v>
      </c>
      <c r="D14" s="25"/>
      <c r="E14" s="25"/>
      <c r="F14" s="15">
        <v>50</v>
      </c>
      <c r="G14" s="15">
        <v>15</v>
      </c>
      <c r="H14" s="25"/>
      <c r="I14" s="25"/>
      <c r="J14" s="25"/>
      <c r="K14" s="25"/>
    </row>
    <row r="15" spans="1:11" ht="15" x14ac:dyDescent="0.2">
      <c r="A15" s="25" t="s">
        <v>48</v>
      </c>
      <c r="B15" s="25" t="s">
        <v>49</v>
      </c>
      <c r="C15" s="25" t="s">
        <v>256</v>
      </c>
      <c r="D15" s="25"/>
      <c r="E15" s="25"/>
      <c r="F15" s="25"/>
      <c r="G15" s="25"/>
      <c r="H15" s="15">
        <v>39</v>
      </c>
      <c r="I15" s="15">
        <v>22</v>
      </c>
      <c r="J15" s="25"/>
      <c r="K15" s="25"/>
    </row>
    <row r="16" spans="1:11" ht="15" x14ac:dyDescent="0.2">
      <c r="A16" s="25" t="s">
        <v>50</v>
      </c>
      <c r="B16" s="25" t="s">
        <v>51</v>
      </c>
      <c r="C16" s="25" t="s">
        <v>258</v>
      </c>
      <c r="D16" s="25"/>
      <c r="E16" s="25"/>
      <c r="F16" s="25"/>
      <c r="G16" s="15">
        <v>26</v>
      </c>
      <c r="H16" s="15">
        <v>30</v>
      </c>
      <c r="I16" s="25"/>
      <c r="J16" s="25"/>
      <c r="K16" s="25"/>
    </row>
    <row r="17" spans="1:11" ht="15" x14ac:dyDescent="0.2">
      <c r="A17" s="25" t="s">
        <v>52</v>
      </c>
      <c r="B17" s="25" t="s">
        <v>53</v>
      </c>
      <c r="C17" s="25" t="s">
        <v>258</v>
      </c>
      <c r="D17" s="25"/>
      <c r="E17" s="25"/>
      <c r="F17" s="25"/>
      <c r="G17" s="15">
        <v>17</v>
      </c>
      <c r="H17" s="25"/>
      <c r="I17" s="25"/>
      <c r="J17" s="15">
        <v>10</v>
      </c>
      <c r="K17" s="25"/>
    </row>
    <row r="18" spans="1:11" ht="15" x14ac:dyDescent="0.2">
      <c r="A18" s="25" t="s">
        <v>54</v>
      </c>
      <c r="B18" s="25" t="s">
        <v>55</v>
      </c>
      <c r="C18" s="25" t="s">
        <v>258</v>
      </c>
      <c r="D18" s="25"/>
      <c r="E18" s="25"/>
      <c r="F18" s="15">
        <v>62</v>
      </c>
      <c r="G18" s="25"/>
      <c r="H18" s="15">
        <v>41</v>
      </c>
      <c r="I18" s="25"/>
      <c r="J18" s="25"/>
      <c r="K18" s="25"/>
    </row>
    <row r="19" spans="1:11" ht="15" x14ac:dyDescent="0.2">
      <c r="A19" s="25" t="s">
        <v>56</v>
      </c>
      <c r="B19" s="25" t="s">
        <v>57</v>
      </c>
      <c r="C19" s="25" t="s">
        <v>258</v>
      </c>
      <c r="D19" s="25"/>
      <c r="E19" s="15">
        <v>25</v>
      </c>
      <c r="F19" s="15">
        <v>56</v>
      </c>
      <c r="G19" s="25"/>
      <c r="H19" s="25"/>
      <c r="I19" s="25"/>
      <c r="J19" s="25"/>
      <c r="K19" s="25"/>
    </row>
    <row r="20" spans="1:11" ht="15" x14ac:dyDescent="0.2">
      <c r="A20" s="25" t="s">
        <v>58</v>
      </c>
      <c r="B20" s="25" t="s">
        <v>59</v>
      </c>
      <c r="C20" s="25" t="s">
        <v>258</v>
      </c>
      <c r="D20" s="25"/>
      <c r="E20" s="25"/>
      <c r="F20" s="25"/>
      <c r="G20" s="25"/>
      <c r="H20" s="25"/>
      <c r="I20" s="25"/>
      <c r="J20" s="15">
        <v>7</v>
      </c>
      <c r="K20" s="15">
        <v>16</v>
      </c>
    </row>
    <row r="21" spans="1:11" ht="15" x14ac:dyDescent="0.2">
      <c r="A21" s="25" t="s">
        <v>60</v>
      </c>
      <c r="B21" s="25" t="s">
        <v>61</v>
      </c>
      <c r="C21" s="25" t="s">
        <v>258</v>
      </c>
      <c r="D21" s="25"/>
      <c r="E21" s="25"/>
      <c r="F21" s="15">
        <v>67</v>
      </c>
      <c r="G21" s="25"/>
      <c r="H21" s="15">
        <v>36</v>
      </c>
      <c r="I21" s="25"/>
      <c r="J21" s="25"/>
      <c r="K21" s="25"/>
    </row>
    <row r="22" spans="1:11" ht="15" x14ac:dyDescent="0.2">
      <c r="A22" s="25" t="s">
        <v>62</v>
      </c>
      <c r="B22" s="25" t="s">
        <v>63</v>
      </c>
      <c r="C22" s="25" t="s">
        <v>258</v>
      </c>
      <c r="D22" s="25"/>
      <c r="E22" s="25"/>
      <c r="F22" s="25"/>
      <c r="G22" s="25"/>
      <c r="H22" s="25"/>
      <c r="I22" s="15">
        <v>14</v>
      </c>
      <c r="J22" s="15">
        <v>8</v>
      </c>
      <c r="K22" s="25"/>
    </row>
    <row r="23" spans="1:11" ht="15" x14ac:dyDescent="0.2">
      <c r="A23" s="25" t="s">
        <v>64</v>
      </c>
      <c r="B23" s="25" t="s">
        <v>65</v>
      </c>
      <c r="C23" s="25" t="s">
        <v>258</v>
      </c>
      <c r="D23" s="25"/>
      <c r="E23" s="25"/>
      <c r="F23" s="25"/>
      <c r="G23" s="15">
        <v>27</v>
      </c>
      <c r="H23" s="25"/>
      <c r="I23" s="15">
        <v>19</v>
      </c>
      <c r="J23" s="25"/>
      <c r="K23" s="25"/>
    </row>
    <row r="24" spans="1:11" ht="15" x14ac:dyDescent="0.2">
      <c r="A24" s="25" t="s">
        <v>66</v>
      </c>
      <c r="B24" s="25" t="s">
        <v>67</v>
      </c>
      <c r="C24" s="25" t="s">
        <v>258</v>
      </c>
      <c r="D24" s="25"/>
      <c r="E24" s="25"/>
      <c r="F24" s="15">
        <v>57</v>
      </c>
      <c r="G24" s="15">
        <v>18</v>
      </c>
      <c r="H24" s="25"/>
      <c r="I24" s="25"/>
      <c r="J24" s="25"/>
      <c r="K24" s="25"/>
    </row>
    <row r="25" spans="1:11" ht="15" x14ac:dyDescent="0.2">
      <c r="A25" s="25" t="s">
        <v>68</v>
      </c>
      <c r="B25" s="25" t="s">
        <v>69</v>
      </c>
      <c r="C25" s="25" t="s">
        <v>258</v>
      </c>
      <c r="D25" s="25"/>
      <c r="G25" s="15">
        <v>24</v>
      </c>
      <c r="K25" s="15">
        <v>20</v>
      </c>
    </row>
    <row r="26" spans="1:11" ht="15" x14ac:dyDescent="0.2">
      <c r="A26" s="25" t="s">
        <v>70</v>
      </c>
      <c r="B26" s="25" t="s">
        <v>71</v>
      </c>
      <c r="C26" s="25" t="s">
        <v>258</v>
      </c>
      <c r="D26" s="25"/>
      <c r="E26" s="25"/>
      <c r="F26" s="25"/>
      <c r="G26" s="15">
        <v>25</v>
      </c>
      <c r="H26" s="25"/>
      <c r="I26" s="25"/>
      <c r="J26" s="25"/>
      <c r="K26" s="15">
        <v>16</v>
      </c>
    </row>
    <row r="27" spans="1:11" ht="15" x14ac:dyDescent="0.2">
      <c r="A27" s="25" t="s">
        <v>72</v>
      </c>
      <c r="B27" s="25" t="s">
        <v>73</v>
      </c>
      <c r="C27" s="25" t="s">
        <v>258</v>
      </c>
      <c r="D27" s="25"/>
      <c r="E27" s="15">
        <v>25</v>
      </c>
      <c r="F27" s="15">
        <v>63</v>
      </c>
      <c r="G27" s="25"/>
      <c r="H27" s="25"/>
      <c r="I27" s="25"/>
      <c r="J27" s="25"/>
      <c r="K27" s="25"/>
    </row>
    <row r="28" spans="1:11" ht="15" x14ac:dyDescent="0.2">
      <c r="A28" s="25" t="s">
        <v>74</v>
      </c>
      <c r="B28" s="25" t="s">
        <v>75</v>
      </c>
      <c r="C28" s="25" t="s">
        <v>258</v>
      </c>
      <c r="D28" s="25"/>
      <c r="E28" s="15">
        <v>16</v>
      </c>
      <c r="F28" s="15">
        <v>56</v>
      </c>
      <c r="G28" s="25"/>
      <c r="H28" s="25"/>
      <c r="I28" s="25"/>
      <c r="J28" s="25"/>
      <c r="K28" s="25"/>
    </row>
    <row r="29" spans="1:11" ht="15" x14ac:dyDescent="0.2">
      <c r="A29" s="25" t="s">
        <v>76</v>
      </c>
      <c r="B29" s="25" t="s">
        <v>77</v>
      </c>
      <c r="C29" s="25" t="s">
        <v>258</v>
      </c>
      <c r="D29" s="25"/>
      <c r="E29" s="25"/>
      <c r="F29" s="15">
        <v>55</v>
      </c>
      <c r="G29" s="25"/>
      <c r="H29" s="15">
        <v>25</v>
      </c>
      <c r="I29" s="25"/>
      <c r="J29" s="25"/>
      <c r="K29" s="25"/>
    </row>
    <row r="30" spans="1:11" ht="15" x14ac:dyDescent="0.2">
      <c r="A30" s="25" t="s">
        <v>78</v>
      </c>
      <c r="B30" s="25" t="s">
        <v>79</v>
      </c>
      <c r="C30" s="25" t="s">
        <v>258</v>
      </c>
      <c r="D30" s="25"/>
      <c r="F30" s="15">
        <v>62</v>
      </c>
      <c r="G30" s="15">
        <v>14</v>
      </c>
    </row>
    <row r="31" spans="1:11" ht="15" x14ac:dyDescent="0.2">
      <c r="A31" s="25" t="s">
        <v>80</v>
      </c>
      <c r="B31" s="25" t="s">
        <v>81</v>
      </c>
      <c r="C31" s="25" t="s">
        <v>258</v>
      </c>
      <c r="D31" s="25"/>
      <c r="F31" s="15">
        <v>38</v>
      </c>
      <c r="G31" s="15">
        <v>16</v>
      </c>
    </row>
    <row r="32" spans="1:11" ht="15" x14ac:dyDescent="0.2">
      <c r="A32" s="25" t="s">
        <v>82</v>
      </c>
      <c r="B32" s="25" t="s">
        <v>83</v>
      </c>
      <c r="C32" s="25" t="s">
        <v>258</v>
      </c>
      <c r="D32" s="25"/>
      <c r="F32" s="15">
        <v>56</v>
      </c>
      <c r="G32" s="15">
        <v>18</v>
      </c>
    </row>
    <row r="33" spans="1:11" ht="15" x14ac:dyDescent="0.2">
      <c r="A33" s="25" t="s">
        <v>84</v>
      </c>
      <c r="B33" s="11" t="s">
        <v>85</v>
      </c>
      <c r="C33" s="25" t="s">
        <v>258</v>
      </c>
      <c r="D33" s="25"/>
      <c r="F33" s="15">
        <v>66</v>
      </c>
      <c r="G33" s="15">
        <v>13</v>
      </c>
      <c r="K33" s="11"/>
    </row>
    <row r="34" spans="1:11" ht="15" x14ac:dyDescent="0.2">
      <c r="A34" s="11" t="s">
        <v>86</v>
      </c>
      <c r="B34" s="25" t="s">
        <v>87</v>
      </c>
      <c r="C34" s="25" t="s">
        <v>258</v>
      </c>
      <c r="D34" s="25"/>
      <c r="G34" s="15">
        <v>20</v>
      </c>
      <c r="I34" s="15">
        <v>10</v>
      </c>
      <c r="J34" s="11"/>
    </row>
    <row r="35" spans="1:11" ht="15" x14ac:dyDescent="0.2">
      <c r="A35" s="25" t="s">
        <v>88</v>
      </c>
      <c r="B35" s="25" t="s">
        <v>89</v>
      </c>
      <c r="C35" s="25" t="s">
        <v>258</v>
      </c>
      <c r="D35" s="25"/>
      <c r="E35" s="15">
        <v>12</v>
      </c>
      <c r="F35" s="15">
        <v>52</v>
      </c>
      <c r="G35" s="11"/>
      <c r="K35" s="11"/>
    </row>
    <row r="36" spans="1:11" ht="15" x14ac:dyDescent="0.2">
      <c r="A36" s="25" t="s">
        <v>90</v>
      </c>
      <c r="B36" s="25" t="s">
        <v>91</v>
      </c>
      <c r="C36" s="25" t="s">
        <v>258</v>
      </c>
      <c r="D36" s="25"/>
      <c r="E36" s="11"/>
      <c r="F36" s="15">
        <v>53</v>
      </c>
      <c r="G36" s="15">
        <v>17</v>
      </c>
    </row>
    <row r="37" spans="1:11" ht="15" x14ac:dyDescent="0.2">
      <c r="A37" s="25" t="s">
        <v>92</v>
      </c>
      <c r="B37" s="25" t="s">
        <v>93</v>
      </c>
      <c r="C37" s="25" t="s">
        <v>258</v>
      </c>
      <c r="D37" s="25"/>
      <c r="F37" s="15">
        <v>45</v>
      </c>
      <c r="G37" s="15">
        <v>12</v>
      </c>
    </row>
    <row r="38" spans="1:11" ht="15" x14ac:dyDescent="0.2">
      <c r="A38" s="25" t="s">
        <v>99</v>
      </c>
      <c r="B38" s="25" t="s">
        <v>100</v>
      </c>
      <c r="C38" s="25" t="s">
        <v>269</v>
      </c>
      <c r="D38" s="25"/>
      <c r="E38" s="25"/>
      <c r="F38" s="24">
        <v>73</v>
      </c>
      <c r="G38" s="25"/>
      <c r="H38" s="25"/>
      <c r="I38" s="25"/>
      <c r="J38" s="25"/>
      <c r="K38" s="24">
        <v>6</v>
      </c>
    </row>
    <row r="39" spans="1:11" ht="15" x14ac:dyDescent="0.2">
      <c r="A39" s="25" t="s">
        <v>101</v>
      </c>
      <c r="B39" s="25" t="s">
        <v>102</v>
      </c>
      <c r="C39" s="25" t="s">
        <v>269</v>
      </c>
      <c r="D39" s="25"/>
      <c r="E39" s="25"/>
      <c r="F39" s="25"/>
      <c r="G39" s="25"/>
      <c r="H39" s="25"/>
      <c r="I39" s="25"/>
      <c r="J39" s="24">
        <v>8</v>
      </c>
      <c r="K39" s="24">
        <v>14</v>
      </c>
    </row>
    <row r="40" spans="1:11" ht="15" x14ac:dyDescent="0.2">
      <c r="A40" s="25" t="s">
        <v>103</v>
      </c>
      <c r="B40" s="25" t="s">
        <v>102</v>
      </c>
      <c r="C40" s="25" t="s">
        <v>269</v>
      </c>
      <c r="D40" s="25"/>
      <c r="E40" s="25"/>
      <c r="F40" s="24">
        <v>51</v>
      </c>
      <c r="G40" s="25"/>
      <c r="H40" s="25"/>
      <c r="I40" s="24">
        <v>8</v>
      </c>
      <c r="J40" s="25"/>
      <c r="K40" s="25"/>
    </row>
    <row r="41" spans="1:11" ht="15" x14ac:dyDescent="0.2">
      <c r="A41" s="25" t="s">
        <v>104</v>
      </c>
      <c r="B41" s="25" t="s">
        <v>105</v>
      </c>
      <c r="C41" s="25" t="s">
        <v>269</v>
      </c>
      <c r="D41" s="25"/>
      <c r="E41" s="25"/>
      <c r="F41" s="25"/>
      <c r="G41" s="24">
        <v>17</v>
      </c>
      <c r="H41" s="24">
        <v>34</v>
      </c>
      <c r="I41" s="25"/>
      <c r="J41" s="25"/>
      <c r="K41" s="25"/>
    </row>
    <row r="42" spans="1:11" ht="15" x14ac:dyDescent="0.2">
      <c r="A42" s="25" t="s">
        <v>106</v>
      </c>
      <c r="B42" s="25" t="s">
        <v>107</v>
      </c>
      <c r="C42" s="25" t="s">
        <v>269</v>
      </c>
      <c r="D42" s="25"/>
      <c r="E42" s="25"/>
      <c r="F42" s="25"/>
      <c r="G42" s="24">
        <v>17</v>
      </c>
      <c r="H42" s="24">
        <v>35</v>
      </c>
      <c r="I42" s="25"/>
      <c r="J42" s="25"/>
      <c r="K42" s="25"/>
    </row>
    <row r="43" spans="1:11" ht="15" x14ac:dyDescent="0.2">
      <c r="A43" s="25" t="s">
        <v>108</v>
      </c>
      <c r="B43" s="25" t="s">
        <v>109</v>
      </c>
      <c r="C43" s="25" t="s">
        <v>269</v>
      </c>
      <c r="D43" s="25"/>
      <c r="E43" s="24">
        <v>24</v>
      </c>
      <c r="F43" s="25"/>
      <c r="G43" s="24">
        <v>26</v>
      </c>
      <c r="H43" s="25"/>
      <c r="I43" s="25"/>
      <c r="J43" s="25"/>
      <c r="K43" s="25"/>
    </row>
    <row r="44" spans="1:11" ht="15" x14ac:dyDescent="0.2">
      <c r="A44" s="25" t="s">
        <v>110</v>
      </c>
      <c r="B44" s="25" t="s">
        <v>111</v>
      </c>
      <c r="C44" s="25" t="s">
        <v>269</v>
      </c>
      <c r="D44" s="25"/>
      <c r="E44" s="25"/>
      <c r="F44" s="24">
        <v>48</v>
      </c>
      <c r="G44" s="24">
        <v>16</v>
      </c>
      <c r="H44" s="25"/>
      <c r="I44" s="25"/>
      <c r="J44" s="25"/>
      <c r="K44" s="25"/>
    </row>
    <row r="45" spans="1:11" ht="15" x14ac:dyDescent="0.2">
      <c r="A45" s="25" t="s">
        <v>112</v>
      </c>
      <c r="B45" s="25" t="s">
        <v>113</v>
      </c>
      <c r="C45" s="25" t="s">
        <v>269</v>
      </c>
      <c r="D45" s="25"/>
      <c r="E45" s="24">
        <v>12</v>
      </c>
      <c r="F45" s="25"/>
      <c r="G45" s="25"/>
      <c r="H45" s="24">
        <v>33</v>
      </c>
      <c r="I45" s="25"/>
      <c r="J45" s="25"/>
      <c r="K45" s="25"/>
    </row>
    <row r="46" spans="1:11" ht="15" x14ac:dyDescent="0.2">
      <c r="A46" s="25" t="s">
        <v>114</v>
      </c>
      <c r="B46" s="25" t="s">
        <v>115</v>
      </c>
      <c r="C46" s="25" t="s">
        <v>269</v>
      </c>
      <c r="D46" s="25"/>
      <c r="E46" s="25"/>
      <c r="F46" s="25"/>
      <c r="G46" s="25"/>
      <c r="H46" s="25"/>
      <c r="I46" s="24">
        <v>9</v>
      </c>
      <c r="J46" s="24">
        <v>9</v>
      </c>
      <c r="K46" s="25"/>
    </row>
    <row r="47" spans="1:11" ht="15" x14ac:dyDescent="0.2">
      <c r="A47" s="25" t="s">
        <v>116</v>
      </c>
      <c r="B47" s="25" t="s">
        <v>117</v>
      </c>
      <c r="C47" s="25" t="s">
        <v>269</v>
      </c>
      <c r="D47" s="25"/>
      <c r="E47" s="25"/>
      <c r="F47" s="25"/>
      <c r="G47" s="25"/>
      <c r="H47" s="24">
        <v>30</v>
      </c>
      <c r="I47" s="25"/>
      <c r="J47" s="25"/>
      <c r="K47" s="24">
        <v>11</v>
      </c>
    </row>
    <row r="48" spans="1:11" ht="15" x14ac:dyDescent="0.2">
      <c r="A48" s="25" t="s">
        <v>118</v>
      </c>
      <c r="B48" s="25" t="s">
        <v>119</v>
      </c>
      <c r="C48" s="25" t="s">
        <v>269</v>
      </c>
      <c r="D48" s="25"/>
      <c r="F48" s="26">
        <v>63</v>
      </c>
      <c r="G48" s="26">
        <v>20</v>
      </c>
      <c r="K48" s="11"/>
    </row>
    <row r="49" spans="1:11" ht="15" x14ac:dyDescent="0.2">
      <c r="A49" s="25" t="s">
        <v>120</v>
      </c>
      <c r="B49" s="25" t="s">
        <v>121</v>
      </c>
      <c r="C49" s="25" t="s">
        <v>269</v>
      </c>
      <c r="D49" s="25"/>
      <c r="E49" s="25"/>
      <c r="F49" s="25"/>
      <c r="G49" s="25"/>
      <c r="H49" s="25"/>
      <c r="I49" s="25"/>
      <c r="J49" s="24">
        <v>4</v>
      </c>
      <c r="K49" s="24">
        <v>14</v>
      </c>
    </row>
    <row r="50" spans="1:11" ht="15" x14ac:dyDescent="0.2">
      <c r="A50" s="25" t="s">
        <v>122</v>
      </c>
      <c r="B50" s="25" t="s">
        <v>123</v>
      </c>
      <c r="C50" s="25" t="s">
        <v>269</v>
      </c>
      <c r="D50" s="25"/>
      <c r="E50" s="25"/>
      <c r="F50" s="24">
        <v>61</v>
      </c>
      <c r="G50" s="24">
        <v>26</v>
      </c>
      <c r="H50" s="25"/>
      <c r="I50" s="25"/>
      <c r="J50" s="25"/>
      <c r="K50" s="25"/>
    </row>
    <row r="51" spans="1:11" ht="15" x14ac:dyDescent="0.2">
      <c r="A51" s="25" t="s">
        <v>124</v>
      </c>
      <c r="B51" s="25" t="s">
        <v>125</v>
      </c>
      <c r="C51" s="25" t="s">
        <v>269</v>
      </c>
      <c r="D51" s="25"/>
      <c r="E51" s="24">
        <v>21</v>
      </c>
      <c r="F51" s="25"/>
      <c r="G51" s="24">
        <v>22</v>
      </c>
      <c r="H51" s="25"/>
      <c r="I51" s="25"/>
      <c r="J51" s="25"/>
      <c r="K51" s="25"/>
    </row>
    <row r="52" spans="1:11" ht="15" x14ac:dyDescent="0.2">
      <c r="A52" s="25" t="s">
        <v>129</v>
      </c>
      <c r="B52" s="25" t="s">
        <v>130</v>
      </c>
      <c r="C52" s="25" t="s">
        <v>271</v>
      </c>
      <c r="D52" s="25"/>
      <c r="E52" s="25">
        <v>17</v>
      </c>
      <c r="F52" s="25"/>
      <c r="G52" s="25">
        <v>21</v>
      </c>
      <c r="H52" s="25"/>
      <c r="I52" s="25"/>
      <c r="J52" s="25"/>
      <c r="K52" s="25"/>
    </row>
    <row r="53" spans="1:11" ht="15" x14ac:dyDescent="0.2">
      <c r="A53" s="25" t="s">
        <v>131</v>
      </c>
      <c r="B53" s="25" t="s">
        <v>132</v>
      </c>
      <c r="C53" s="25" t="s">
        <v>271</v>
      </c>
      <c r="D53" s="25"/>
      <c r="E53" s="25"/>
      <c r="F53" s="25"/>
      <c r="G53" s="25">
        <v>28</v>
      </c>
      <c r="H53" s="25"/>
      <c r="I53" s="25"/>
      <c r="J53" s="25"/>
      <c r="K53" s="25">
        <v>16</v>
      </c>
    </row>
    <row r="54" spans="1:11" ht="15" x14ac:dyDescent="0.2">
      <c r="A54" s="25" t="s">
        <v>133</v>
      </c>
      <c r="B54" s="25" t="s">
        <v>134</v>
      </c>
      <c r="C54" s="25" t="s">
        <v>271</v>
      </c>
      <c r="D54" s="25"/>
      <c r="E54" s="25"/>
      <c r="F54" s="25">
        <v>46</v>
      </c>
      <c r="G54" s="25"/>
      <c r="H54" s="25">
        <v>31</v>
      </c>
      <c r="I54" s="25"/>
      <c r="J54" s="25"/>
      <c r="K54" s="25"/>
    </row>
    <row r="55" spans="1:11" ht="15" x14ac:dyDescent="0.2">
      <c r="A55" s="25" t="s">
        <v>135</v>
      </c>
      <c r="B55" s="25" t="s">
        <v>111</v>
      </c>
      <c r="C55" s="25" t="s">
        <v>271</v>
      </c>
      <c r="D55" s="25"/>
      <c r="E55" s="25">
        <v>14</v>
      </c>
      <c r="F55" s="25"/>
      <c r="G55" s="25">
        <v>16</v>
      </c>
      <c r="H55" s="25"/>
      <c r="I55" s="25"/>
      <c r="J55" s="25"/>
      <c r="K55" s="25"/>
    </row>
    <row r="56" spans="1:11" ht="15" x14ac:dyDescent="0.2">
      <c r="A56" s="25" t="s">
        <v>136</v>
      </c>
      <c r="B56" s="25" t="s">
        <v>137</v>
      </c>
      <c r="C56" s="25" t="s">
        <v>271</v>
      </c>
      <c r="D56" s="25"/>
      <c r="E56" s="25"/>
      <c r="F56" s="25">
        <v>63</v>
      </c>
      <c r="G56" s="25"/>
      <c r="H56" s="25">
        <v>33</v>
      </c>
      <c r="I56" s="25"/>
      <c r="J56" s="25"/>
      <c r="K56" s="25"/>
    </row>
    <row r="57" spans="1:11" ht="15" x14ac:dyDescent="0.2">
      <c r="A57" s="25" t="s">
        <v>138</v>
      </c>
      <c r="B57" s="25" t="s">
        <v>139</v>
      </c>
      <c r="C57" s="25" t="s">
        <v>271</v>
      </c>
      <c r="D57" s="25"/>
      <c r="E57" s="25"/>
      <c r="F57" s="25"/>
      <c r="G57" s="25"/>
      <c r="H57" s="25"/>
      <c r="I57" s="25">
        <v>11</v>
      </c>
      <c r="J57" s="25">
        <v>9</v>
      </c>
      <c r="K57" s="25"/>
    </row>
    <row r="58" spans="1:11" ht="15" x14ac:dyDescent="0.2">
      <c r="A58" s="25" t="s">
        <v>140</v>
      </c>
      <c r="B58" s="25" t="s">
        <v>141</v>
      </c>
      <c r="C58" s="25" t="s">
        <v>271</v>
      </c>
      <c r="D58" s="25"/>
      <c r="E58" s="25">
        <v>13</v>
      </c>
      <c r="F58" s="25"/>
      <c r="G58" s="25"/>
      <c r="H58" s="25">
        <v>34</v>
      </c>
      <c r="I58" s="25"/>
      <c r="J58" s="25"/>
      <c r="K58" s="25"/>
    </row>
    <row r="59" spans="1:11" ht="15" x14ac:dyDescent="0.2">
      <c r="A59" s="25" t="s">
        <v>142</v>
      </c>
      <c r="B59" s="25" t="s">
        <v>143</v>
      </c>
      <c r="C59" s="25" t="s">
        <v>271</v>
      </c>
      <c r="D59" s="25"/>
      <c r="E59" s="25"/>
      <c r="F59" s="25"/>
      <c r="G59" s="25"/>
      <c r="H59" s="25">
        <v>29</v>
      </c>
      <c r="I59" s="25"/>
      <c r="J59" s="25">
        <v>10</v>
      </c>
      <c r="K59" s="25"/>
    </row>
    <row r="60" spans="1:11" ht="15" x14ac:dyDescent="0.2">
      <c r="A60" s="25" t="s">
        <v>144</v>
      </c>
      <c r="B60" s="25" t="s">
        <v>145</v>
      </c>
      <c r="C60" s="25" t="s">
        <v>271</v>
      </c>
      <c r="D60" s="25"/>
      <c r="E60" s="25">
        <v>14</v>
      </c>
      <c r="F60" s="25">
        <v>56</v>
      </c>
      <c r="G60" s="25"/>
      <c r="H60" s="25"/>
      <c r="I60" s="25"/>
      <c r="J60" s="25"/>
      <c r="K60" s="25"/>
    </row>
    <row r="61" spans="1:11" ht="15" x14ac:dyDescent="0.2">
      <c r="A61" s="25" t="s">
        <v>72</v>
      </c>
      <c r="B61" s="25" t="s">
        <v>146</v>
      </c>
      <c r="C61" s="25" t="s">
        <v>271</v>
      </c>
      <c r="D61" s="25"/>
      <c r="E61" s="25">
        <v>13</v>
      </c>
      <c r="F61" s="25"/>
      <c r="G61" s="25"/>
      <c r="H61" s="25"/>
      <c r="I61" s="25">
        <v>9</v>
      </c>
      <c r="J61" s="25"/>
      <c r="K61" s="25"/>
    </row>
    <row r="62" spans="1:11" ht="15" x14ac:dyDescent="0.2">
      <c r="A62" s="25" t="s">
        <v>147</v>
      </c>
      <c r="B62" s="25" t="s">
        <v>148</v>
      </c>
      <c r="C62" s="25" t="s">
        <v>271</v>
      </c>
      <c r="D62" s="25"/>
      <c r="E62" s="25"/>
      <c r="F62" s="25">
        <v>44</v>
      </c>
      <c r="G62" s="25"/>
      <c r="H62" s="25"/>
      <c r="I62" s="25"/>
      <c r="J62" s="25"/>
      <c r="K62" s="25">
        <v>9</v>
      </c>
    </row>
    <row r="63" spans="1:11" ht="15" x14ac:dyDescent="0.2">
      <c r="A63" s="25" t="s">
        <v>149</v>
      </c>
      <c r="B63" s="25" t="s">
        <v>150</v>
      </c>
      <c r="C63" s="25" t="s">
        <v>271</v>
      </c>
      <c r="D63" s="25"/>
      <c r="E63" s="25">
        <v>7</v>
      </c>
      <c r="F63" s="25"/>
      <c r="G63" s="25"/>
      <c r="H63" s="25">
        <v>21</v>
      </c>
      <c r="I63" s="25"/>
      <c r="J63" s="25"/>
      <c r="K63" s="25"/>
    </row>
    <row r="64" spans="1:11" ht="15" x14ac:dyDescent="0.2">
      <c r="A64" s="25" t="s">
        <v>151</v>
      </c>
      <c r="B64" s="25" t="s">
        <v>152</v>
      </c>
      <c r="C64" s="25" t="s">
        <v>271</v>
      </c>
      <c r="D64" s="25"/>
      <c r="E64" s="25">
        <v>9</v>
      </c>
      <c r="F64" s="25"/>
      <c r="G64" s="25"/>
      <c r="H64" s="25">
        <v>31</v>
      </c>
      <c r="I64" s="25"/>
      <c r="J64" s="25"/>
      <c r="K64" s="25"/>
    </row>
    <row r="65" spans="1:10" ht="15" x14ac:dyDescent="0.2">
      <c r="A65" s="11" t="s">
        <v>154</v>
      </c>
      <c r="B65" s="11" t="s">
        <v>155</v>
      </c>
      <c r="G65" s="26">
        <v>19</v>
      </c>
      <c r="I65" s="26">
        <v>10</v>
      </c>
    </row>
    <row r="66" spans="1:10" ht="15" x14ac:dyDescent="0.2">
      <c r="A66" s="11" t="s">
        <v>156</v>
      </c>
      <c r="B66" s="11" t="s">
        <v>69</v>
      </c>
      <c r="F66" s="26">
        <v>55</v>
      </c>
      <c r="G66" s="26">
        <v>14</v>
      </c>
    </row>
    <row r="67" spans="1:10" ht="15" x14ac:dyDescent="0.2">
      <c r="A67" s="11" t="s">
        <v>157</v>
      </c>
      <c r="B67" s="11" t="s">
        <v>69</v>
      </c>
      <c r="G67" s="26">
        <v>11</v>
      </c>
      <c r="I67" s="26">
        <v>10</v>
      </c>
    </row>
    <row r="68" spans="1:10" ht="15" x14ac:dyDescent="0.2">
      <c r="A68" s="11" t="s">
        <v>158</v>
      </c>
      <c r="B68" s="11" t="s">
        <v>159</v>
      </c>
      <c r="F68" s="11">
        <v>40</v>
      </c>
      <c r="G68" s="26">
        <v>16</v>
      </c>
      <c r="J68" s="26"/>
    </row>
  </sheetData>
  <autoFilter ref="A1:K68" xr:uid="{AEB012F2-E039-4E01-81DC-9302B74060E2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M31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L31" sqref="L31"/>
    </sheetView>
  </sheetViews>
  <sheetFormatPr defaultColWidth="12.5703125" defaultRowHeight="12.75" x14ac:dyDescent="0.2"/>
  <cols>
    <col min="5" max="5" width="18" customWidth="1"/>
  </cols>
  <sheetData>
    <row r="1" spans="1:13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3" ht="15.75" x14ac:dyDescent="0.25">
      <c r="A2" s="4" t="s">
        <v>9</v>
      </c>
      <c r="B2" s="3" t="s">
        <v>22</v>
      </c>
      <c r="C2" s="3" t="s">
        <v>23</v>
      </c>
      <c r="D2" s="1"/>
      <c r="E2" s="1"/>
      <c r="F2" s="3"/>
      <c r="G2" s="3"/>
      <c r="H2" s="14"/>
      <c r="I2" s="14"/>
      <c r="J2" s="15">
        <v>15</v>
      </c>
      <c r="K2" s="1"/>
      <c r="L2" s="15">
        <v>19</v>
      </c>
    </row>
    <row r="3" spans="1:13" ht="15" x14ac:dyDescent="0.2">
      <c r="A3" s="1"/>
      <c r="B3" s="3" t="s">
        <v>24</v>
      </c>
      <c r="C3" s="3" t="s">
        <v>25</v>
      </c>
      <c r="D3" s="1"/>
      <c r="E3" s="1"/>
      <c r="F3" s="15">
        <v>26</v>
      </c>
      <c r="G3" s="3"/>
      <c r="H3" s="15">
        <v>25</v>
      </c>
      <c r="I3" s="3"/>
      <c r="J3" s="3"/>
      <c r="K3" s="3"/>
      <c r="L3" s="3"/>
    </row>
    <row r="4" spans="1:13" ht="15" x14ac:dyDescent="0.2">
      <c r="A4" s="1"/>
      <c r="B4" s="3" t="s">
        <v>26</v>
      </c>
      <c r="C4" s="3" t="s">
        <v>27</v>
      </c>
      <c r="D4" s="1"/>
      <c r="E4" s="1"/>
      <c r="F4" s="3"/>
      <c r="G4" s="3"/>
      <c r="H4" s="15">
        <v>22</v>
      </c>
      <c r="I4" s="1"/>
      <c r="J4" s="15">
        <v>15</v>
      </c>
      <c r="K4" s="1"/>
      <c r="L4" s="1"/>
    </row>
    <row r="5" spans="1:13" ht="15" x14ac:dyDescent="0.2">
      <c r="A5" s="1"/>
      <c r="B5" s="3" t="s">
        <v>28</v>
      </c>
      <c r="C5" s="3" t="s">
        <v>29</v>
      </c>
      <c r="D5" s="1"/>
      <c r="E5" s="1"/>
      <c r="F5" s="3"/>
      <c r="G5" s="15">
        <v>71</v>
      </c>
      <c r="H5" s="1"/>
      <c r="I5" s="15">
        <v>31</v>
      </c>
      <c r="J5" s="3"/>
      <c r="K5" s="3"/>
      <c r="L5" s="1"/>
    </row>
    <row r="6" spans="1:13" ht="15" x14ac:dyDescent="0.2">
      <c r="A6" s="1"/>
      <c r="B6" s="3" t="s">
        <v>30</v>
      </c>
      <c r="C6" s="3" t="s">
        <v>31</v>
      </c>
      <c r="D6" s="1"/>
      <c r="E6" s="1"/>
      <c r="F6" s="15">
        <v>22</v>
      </c>
      <c r="G6" s="3"/>
      <c r="H6" s="15">
        <v>24</v>
      </c>
      <c r="I6" s="1"/>
      <c r="J6" s="3"/>
      <c r="K6" s="3"/>
      <c r="L6" s="3"/>
    </row>
    <row r="7" spans="1:13" ht="15" x14ac:dyDescent="0.2">
      <c r="A7" s="1"/>
      <c r="B7" s="3" t="s">
        <v>32</v>
      </c>
      <c r="C7" s="3" t="s">
        <v>33</v>
      </c>
      <c r="D7" s="3"/>
      <c r="E7" s="1"/>
      <c r="F7" s="1"/>
      <c r="G7" s="1"/>
      <c r="H7" s="15">
        <v>29</v>
      </c>
      <c r="I7" s="15">
        <v>45</v>
      </c>
      <c r="J7" s="1"/>
      <c r="K7" s="3"/>
      <c r="L7" s="3"/>
    </row>
    <row r="8" spans="1:13" ht="15" x14ac:dyDescent="0.2">
      <c r="A8" s="1"/>
      <c r="B8" s="3" t="s">
        <v>34</v>
      </c>
      <c r="C8" s="3" t="s">
        <v>35</v>
      </c>
      <c r="D8" s="1"/>
      <c r="E8" s="1"/>
      <c r="F8" s="15">
        <v>24</v>
      </c>
      <c r="G8" s="15">
        <v>56</v>
      </c>
      <c r="H8" s="3"/>
      <c r="I8" s="3"/>
      <c r="J8" s="3"/>
      <c r="K8" s="3"/>
      <c r="L8" s="3"/>
    </row>
    <row r="9" spans="1:13" ht="15" x14ac:dyDescent="0.2">
      <c r="A9" s="1"/>
      <c r="B9" s="3" t="s">
        <v>36</v>
      </c>
      <c r="C9" s="3" t="s">
        <v>37</v>
      </c>
      <c r="D9" s="1"/>
      <c r="E9" s="1"/>
      <c r="F9" s="15">
        <v>25</v>
      </c>
      <c r="G9" s="3"/>
      <c r="H9" s="15">
        <v>19</v>
      </c>
      <c r="I9" s="3"/>
      <c r="J9" s="3"/>
      <c r="K9" s="3"/>
      <c r="L9" s="3"/>
    </row>
    <row r="10" spans="1:13" ht="15" x14ac:dyDescent="0.2">
      <c r="A10" s="1"/>
      <c r="B10" s="3" t="s">
        <v>38</v>
      </c>
      <c r="C10" s="3" t="s">
        <v>39</v>
      </c>
      <c r="D10" s="1"/>
      <c r="E10" s="1"/>
      <c r="F10" s="3"/>
      <c r="G10" s="3"/>
      <c r="H10" s="15">
        <v>24</v>
      </c>
      <c r="I10" s="3"/>
      <c r="J10" s="3"/>
      <c r="K10" s="3"/>
      <c r="L10" s="15">
        <v>13</v>
      </c>
    </row>
    <row r="11" spans="1:13" ht="15" x14ac:dyDescent="0.2">
      <c r="A11" s="1"/>
      <c r="B11" s="3" t="s">
        <v>40</v>
      </c>
      <c r="C11" s="3" t="s">
        <v>41</v>
      </c>
      <c r="D11" s="1"/>
      <c r="E11" s="1"/>
      <c r="F11" s="3"/>
      <c r="G11" s="15">
        <v>55</v>
      </c>
      <c r="H11" s="3"/>
      <c r="I11" s="1"/>
      <c r="J11" s="15">
        <v>18</v>
      </c>
      <c r="K11" s="3"/>
      <c r="L11" s="3"/>
    </row>
    <row r="12" spans="1:13" ht="15" x14ac:dyDescent="0.2">
      <c r="A12" s="1"/>
      <c r="B12" s="3" t="s">
        <v>42</v>
      </c>
      <c r="C12" s="3" t="s">
        <v>43</v>
      </c>
      <c r="D12" s="1"/>
      <c r="E12" s="1"/>
      <c r="F12" s="1"/>
      <c r="G12" s="1"/>
      <c r="H12" s="3"/>
      <c r="I12" s="3"/>
      <c r="J12" s="15">
        <v>17</v>
      </c>
      <c r="K12" s="3"/>
      <c r="L12" s="15">
        <v>9</v>
      </c>
    </row>
    <row r="13" spans="1:13" ht="15" x14ac:dyDescent="0.2">
      <c r="A13" s="1"/>
      <c r="B13" s="3" t="s">
        <v>44</v>
      </c>
      <c r="C13" s="3" t="s">
        <v>45</v>
      </c>
      <c r="D13" s="1"/>
      <c r="E13" s="1"/>
      <c r="F13" s="3"/>
      <c r="G13" s="15">
        <v>55</v>
      </c>
      <c r="H13" s="3"/>
      <c r="I13" s="1"/>
      <c r="J13" s="1"/>
      <c r="K13" s="1"/>
      <c r="L13" s="15">
        <v>10</v>
      </c>
    </row>
    <row r="14" spans="1:13" ht="15" x14ac:dyDescent="0.2">
      <c r="A14" s="1"/>
      <c r="B14" s="3" t="s">
        <v>46</v>
      </c>
      <c r="C14" s="3" t="s">
        <v>47</v>
      </c>
      <c r="D14" s="1"/>
      <c r="E14" s="1"/>
      <c r="F14" s="3"/>
      <c r="G14" s="15">
        <v>50</v>
      </c>
      <c r="H14" s="15">
        <v>15</v>
      </c>
      <c r="I14" s="1"/>
      <c r="J14" s="1"/>
      <c r="K14" s="1"/>
      <c r="L14" s="3"/>
    </row>
    <row r="15" spans="1:13" ht="15" x14ac:dyDescent="0.2">
      <c r="A15" s="1"/>
      <c r="B15" s="3" t="s">
        <v>48</v>
      </c>
      <c r="C15" s="3" t="s">
        <v>49</v>
      </c>
      <c r="D15" s="1"/>
      <c r="E15" s="1"/>
      <c r="F15" s="1"/>
      <c r="G15" s="3"/>
      <c r="H15" s="1"/>
      <c r="I15" s="15">
        <v>39</v>
      </c>
      <c r="J15" s="15">
        <v>22</v>
      </c>
      <c r="K15" s="1"/>
      <c r="L15" s="1"/>
    </row>
    <row r="16" spans="1:13" ht="15.75" x14ac:dyDescent="0.25">
      <c r="A16" s="1"/>
      <c r="B16" s="1"/>
      <c r="C16" s="1"/>
      <c r="D16" s="1"/>
      <c r="E16" s="2" t="s">
        <v>11</v>
      </c>
      <c r="F16" s="5">
        <f>SUM(LARGE(F2:F15,1)+LARGE(F2:F15,2))</f>
        <v>51</v>
      </c>
      <c r="G16" s="5">
        <f>SUM(LARGE(G2:G15,1)+LARGE(G2:G15,2))</f>
        <v>127</v>
      </c>
      <c r="H16" s="5">
        <f>SUM(LARGE(H2:H15,1)+LARGE(H2:H15,2))</f>
        <v>54</v>
      </c>
      <c r="I16" s="5">
        <f>SUM(LARGE(I2:I15,1)+LARGE(I2:I15,2))</f>
        <v>84</v>
      </c>
      <c r="J16" s="5">
        <f>SUM(LARGE(J2:J15,1)+LARGE(J2:J15,2))</f>
        <v>40</v>
      </c>
      <c r="K16" s="16">
        <v>0</v>
      </c>
      <c r="L16" s="5">
        <f>SUM(LARGE(L2:L15,1)+LARGE(L2:L15,2))</f>
        <v>32</v>
      </c>
      <c r="M16" s="5"/>
    </row>
    <row r="17" spans="1:12" ht="15.75" x14ac:dyDescent="0.25">
      <c r="A17" s="1"/>
      <c r="B17" s="1"/>
      <c r="C17" s="1"/>
      <c r="D17" s="1"/>
      <c r="E17" s="4" t="s">
        <v>12</v>
      </c>
      <c r="F17" s="17">
        <v>51</v>
      </c>
      <c r="G17" s="17">
        <v>136</v>
      </c>
      <c r="H17" s="17">
        <v>54</v>
      </c>
      <c r="I17" s="3">
        <v>84</v>
      </c>
      <c r="J17" s="17">
        <v>40</v>
      </c>
      <c r="K17" s="3">
        <v>0</v>
      </c>
      <c r="L17" s="3">
        <v>36</v>
      </c>
    </row>
    <row r="18" spans="1:12" ht="15.75" x14ac:dyDescent="0.25">
      <c r="A18" s="1"/>
      <c r="B18" s="1"/>
      <c r="C18" s="1"/>
      <c r="D18" s="1"/>
      <c r="E18" s="2" t="s">
        <v>13</v>
      </c>
      <c r="F18" s="18">
        <f>100/F17</f>
        <v>1.9607843137254901</v>
      </c>
      <c r="G18" s="18">
        <f>100/G17</f>
        <v>0.73529411764705888</v>
      </c>
      <c r="H18" s="18">
        <f>100/H17</f>
        <v>1.8518518518518519</v>
      </c>
      <c r="I18" s="18">
        <f>100/I17</f>
        <v>1.1904761904761905</v>
      </c>
      <c r="J18" s="18">
        <f>100/J17</f>
        <v>2.5</v>
      </c>
      <c r="K18" s="19">
        <v>0</v>
      </c>
      <c r="L18" s="18">
        <f>100/L17</f>
        <v>2.7777777777777777</v>
      </c>
    </row>
    <row r="19" spans="1:12" ht="15.75" x14ac:dyDescent="0.25">
      <c r="E19" s="7" t="s">
        <v>14</v>
      </c>
      <c r="F19" s="8">
        <f>F16*F18</f>
        <v>100</v>
      </c>
      <c r="G19" s="8">
        <f>G16*G18</f>
        <v>93.382352941176478</v>
      </c>
      <c r="H19" s="8">
        <f>H16*H18</f>
        <v>100</v>
      </c>
      <c r="I19" s="8">
        <f>I16*I18</f>
        <v>100</v>
      </c>
      <c r="J19" s="8">
        <f>J16*J18</f>
        <v>100</v>
      </c>
      <c r="K19" s="11">
        <v>0</v>
      </c>
      <c r="L19" s="8">
        <f>L16*L18</f>
        <v>88.888888888888886</v>
      </c>
    </row>
    <row r="20" spans="1:12" ht="15.75" x14ac:dyDescent="0.25">
      <c r="E20" s="7" t="s">
        <v>15</v>
      </c>
      <c r="F20" s="9">
        <f>F19+G19+H19+SUM(LARGE(I19:L19,1),LARGE(I19:L19,2))</f>
        <v>493.38235294117646</v>
      </c>
    </row>
    <row r="22" spans="1:12" ht="15.75" x14ac:dyDescent="0.25">
      <c r="A22" s="7" t="s">
        <v>16</v>
      </c>
    </row>
    <row r="31" spans="1:12" ht="15.75" x14ac:dyDescent="0.25">
      <c r="B31" s="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3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2" sqref="B22:L29"/>
    </sheetView>
  </sheetViews>
  <sheetFormatPr defaultColWidth="12.5703125" defaultRowHeight="12.75" x14ac:dyDescent="0.2"/>
  <cols>
    <col min="5" max="5" width="18" customWidth="1"/>
  </cols>
  <sheetData>
    <row r="1" spans="1:12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3" t="s">
        <v>50</v>
      </c>
      <c r="C2" s="3" t="s">
        <v>51</v>
      </c>
      <c r="D2" s="1"/>
      <c r="E2" s="1"/>
      <c r="F2" s="3"/>
      <c r="G2" s="3"/>
      <c r="H2" s="15">
        <v>26</v>
      </c>
      <c r="I2" s="15">
        <v>30</v>
      </c>
      <c r="J2" s="3"/>
      <c r="K2" s="1"/>
      <c r="L2" s="1"/>
    </row>
    <row r="3" spans="1:12" ht="15" x14ac:dyDescent="0.2">
      <c r="A3" s="1"/>
      <c r="B3" s="3" t="s">
        <v>52</v>
      </c>
      <c r="C3" s="3" t="s">
        <v>53</v>
      </c>
      <c r="D3" s="1"/>
      <c r="E3" s="1"/>
      <c r="F3" s="3"/>
      <c r="G3" s="3"/>
      <c r="H3" s="15">
        <v>17</v>
      </c>
      <c r="I3" s="3"/>
      <c r="J3" s="3"/>
      <c r="K3" s="15">
        <v>10</v>
      </c>
      <c r="L3" s="1"/>
    </row>
    <row r="4" spans="1:12" ht="15" x14ac:dyDescent="0.2">
      <c r="A4" s="1"/>
      <c r="B4" s="3" t="s">
        <v>54</v>
      </c>
      <c r="C4" s="3" t="s">
        <v>55</v>
      </c>
      <c r="D4" s="1"/>
      <c r="E4" s="1"/>
      <c r="F4" s="3"/>
      <c r="G4" s="15">
        <v>62</v>
      </c>
      <c r="H4" s="3"/>
      <c r="I4" s="15">
        <v>41</v>
      </c>
      <c r="J4" s="1"/>
      <c r="K4" s="1"/>
      <c r="L4" s="3"/>
    </row>
    <row r="5" spans="1:12" ht="15" x14ac:dyDescent="0.2">
      <c r="A5" s="1"/>
      <c r="B5" s="3" t="s">
        <v>56</v>
      </c>
      <c r="C5" s="3" t="s">
        <v>57</v>
      </c>
      <c r="D5" s="1"/>
      <c r="E5" s="1"/>
      <c r="F5" s="15">
        <v>25</v>
      </c>
      <c r="G5" s="15">
        <v>56</v>
      </c>
      <c r="H5" s="1"/>
      <c r="I5" s="3"/>
      <c r="J5" s="3"/>
      <c r="K5" s="3"/>
      <c r="L5" s="3"/>
    </row>
    <row r="6" spans="1:12" ht="15" x14ac:dyDescent="0.2">
      <c r="A6" s="1"/>
      <c r="B6" s="3" t="s">
        <v>58</v>
      </c>
      <c r="C6" s="3" t="s">
        <v>59</v>
      </c>
      <c r="D6" s="1"/>
      <c r="E6" s="1"/>
      <c r="F6" s="3"/>
      <c r="G6" s="3"/>
      <c r="H6" s="1"/>
      <c r="I6" s="3"/>
      <c r="J6" s="3"/>
      <c r="K6" s="15">
        <v>7</v>
      </c>
      <c r="L6" s="15">
        <v>16</v>
      </c>
    </row>
    <row r="7" spans="1:12" ht="15" x14ac:dyDescent="0.2">
      <c r="A7" s="1"/>
      <c r="B7" s="3" t="s">
        <v>60</v>
      </c>
      <c r="C7" s="3" t="s">
        <v>61</v>
      </c>
      <c r="D7" s="1"/>
      <c r="E7" s="1"/>
      <c r="F7" s="3"/>
      <c r="G7" s="15">
        <v>67</v>
      </c>
      <c r="H7" s="3"/>
      <c r="I7" s="15">
        <v>36</v>
      </c>
      <c r="J7" s="3"/>
      <c r="K7" s="3"/>
      <c r="L7" s="1"/>
    </row>
    <row r="8" spans="1:12" ht="15" x14ac:dyDescent="0.2">
      <c r="A8" s="1"/>
      <c r="B8" s="3" t="s">
        <v>62</v>
      </c>
      <c r="C8" s="3" t="s">
        <v>63</v>
      </c>
      <c r="D8" s="1"/>
      <c r="E8" s="1"/>
      <c r="F8" s="3"/>
      <c r="G8" s="3"/>
      <c r="H8" s="1"/>
      <c r="I8" s="3"/>
      <c r="J8" s="15">
        <v>14</v>
      </c>
      <c r="K8" s="15">
        <v>8</v>
      </c>
      <c r="L8" s="1"/>
    </row>
    <row r="9" spans="1:12" ht="15" x14ac:dyDescent="0.2">
      <c r="A9" s="1"/>
      <c r="B9" s="3" t="s">
        <v>64</v>
      </c>
      <c r="C9" s="3" t="s">
        <v>65</v>
      </c>
      <c r="D9" s="1"/>
      <c r="E9" s="1"/>
      <c r="F9" s="3"/>
      <c r="G9" s="3"/>
      <c r="H9" s="15">
        <v>27</v>
      </c>
      <c r="I9" s="3"/>
      <c r="J9" s="15">
        <v>19</v>
      </c>
      <c r="K9" s="3"/>
      <c r="L9" s="3"/>
    </row>
    <row r="10" spans="1:12" ht="15" x14ac:dyDescent="0.2">
      <c r="A10" s="1"/>
      <c r="B10" s="3" t="s">
        <v>66</v>
      </c>
      <c r="C10" s="3" t="s">
        <v>67</v>
      </c>
      <c r="D10" s="1"/>
      <c r="E10" s="1"/>
      <c r="F10" s="3"/>
      <c r="G10" s="15">
        <v>57</v>
      </c>
      <c r="H10" s="15">
        <v>18</v>
      </c>
      <c r="I10" s="3"/>
      <c r="J10" s="3"/>
      <c r="K10" s="3"/>
      <c r="L10" s="3"/>
    </row>
    <row r="11" spans="1:12" ht="15" x14ac:dyDescent="0.2">
      <c r="A11" s="1"/>
      <c r="B11" s="3" t="s">
        <v>68</v>
      </c>
      <c r="C11" s="3" t="s">
        <v>69</v>
      </c>
      <c r="D11" s="1"/>
      <c r="E11" s="1"/>
      <c r="H11" s="15">
        <v>24</v>
      </c>
      <c r="L11" s="15">
        <v>20</v>
      </c>
    </row>
    <row r="12" spans="1:12" ht="15" x14ac:dyDescent="0.2">
      <c r="A12" s="1"/>
      <c r="B12" s="3" t="s">
        <v>70</v>
      </c>
      <c r="C12" s="3" t="s">
        <v>71</v>
      </c>
      <c r="D12" s="1"/>
      <c r="E12" s="1"/>
      <c r="F12" s="3"/>
      <c r="G12" s="3"/>
      <c r="H12" s="15">
        <v>25</v>
      </c>
      <c r="I12" s="1"/>
      <c r="J12" s="3"/>
      <c r="K12" s="1"/>
      <c r="L12" s="15">
        <v>16</v>
      </c>
    </row>
    <row r="13" spans="1:12" ht="15" x14ac:dyDescent="0.2">
      <c r="A13" s="1"/>
      <c r="B13" s="3" t="s">
        <v>72</v>
      </c>
      <c r="C13" s="3" t="s">
        <v>73</v>
      </c>
      <c r="D13" s="1"/>
      <c r="E13" s="1"/>
      <c r="F13" s="15">
        <v>25</v>
      </c>
      <c r="G13" s="15">
        <v>63</v>
      </c>
      <c r="H13" s="3"/>
      <c r="I13" s="1"/>
      <c r="J13" s="1"/>
      <c r="K13" s="1"/>
      <c r="L13" s="3"/>
    </row>
    <row r="14" spans="1:12" ht="15" x14ac:dyDescent="0.2">
      <c r="A14" s="1"/>
      <c r="B14" s="3" t="s">
        <v>74</v>
      </c>
      <c r="C14" s="3" t="s">
        <v>75</v>
      </c>
      <c r="D14" s="1"/>
      <c r="E14" s="1"/>
      <c r="F14" s="15">
        <v>16</v>
      </c>
      <c r="G14" s="15">
        <v>56</v>
      </c>
      <c r="H14" s="3"/>
      <c r="I14" s="3"/>
      <c r="J14" s="3"/>
      <c r="K14" s="1"/>
      <c r="L14" s="3"/>
    </row>
    <row r="15" spans="1:12" ht="15" x14ac:dyDescent="0.2">
      <c r="A15" s="1"/>
      <c r="B15" s="3" t="s">
        <v>76</v>
      </c>
      <c r="C15" s="3" t="s">
        <v>77</v>
      </c>
      <c r="D15" s="1"/>
      <c r="E15" s="1"/>
      <c r="F15" s="1"/>
      <c r="G15" s="15">
        <v>55</v>
      </c>
      <c r="H15" s="1"/>
      <c r="I15" s="15">
        <v>25</v>
      </c>
      <c r="J15" s="3"/>
      <c r="K15" s="3"/>
      <c r="L15" s="3"/>
    </row>
    <row r="16" spans="1:12" ht="15.75" x14ac:dyDescent="0.25">
      <c r="A16" s="1"/>
      <c r="B16" s="1"/>
      <c r="C16" s="1"/>
      <c r="D16" s="1"/>
      <c r="E16" s="2" t="s">
        <v>11</v>
      </c>
      <c r="F16" s="20">
        <f t="shared" ref="F16:L16" si="0">SUM(LARGE(F2:F15,1)+LARGE(F2:F15,2))</f>
        <v>50</v>
      </c>
      <c r="G16" s="20">
        <f t="shared" si="0"/>
        <v>130</v>
      </c>
      <c r="H16" s="20">
        <f t="shared" si="0"/>
        <v>53</v>
      </c>
      <c r="I16" s="20">
        <f t="shared" si="0"/>
        <v>77</v>
      </c>
      <c r="J16" s="20">
        <f t="shared" si="0"/>
        <v>33</v>
      </c>
      <c r="K16" s="20">
        <f t="shared" si="0"/>
        <v>18</v>
      </c>
      <c r="L16" s="20">
        <f t="shared" si="0"/>
        <v>36</v>
      </c>
    </row>
    <row r="17" spans="1:12" ht="15.75" x14ac:dyDescent="0.25">
      <c r="A17" s="1"/>
      <c r="B17" s="1"/>
      <c r="C17" s="1"/>
      <c r="D17" s="1"/>
      <c r="E17" s="4" t="s">
        <v>12</v>
      </c>
      <c r="F17" s="17">
        <v>51</v>
      </c>
      <c r="G17" s="17">
        <v>136</v>
      </c>
      <c r="H17" s="17">
        <v>54</v>
      </c>
      <c r="I17" s="17">
        <v>84</v>
      </c>
      <c r="J17" s="17">
        <v>40</v>
      </c>
      <c r="K17" s="17">
        <v>19</v>
      </c>
      <c r="L17" s="17">
        <v>36</v>
      </c>
    </row>
    <row r="18" spans="1:12" ht="15.75" x14ac:dyDescent="0.25">
      <c r="A18" s="1"/>
      <c r="B18" s="1"/>
      <c r="C18" s="1"/>
      <c r="D18" s="1"/>
      <c r="E18" s="2" t="s">
        <v>13</v>
      </c>
      <c r="F18" s="21">
        <f t="shared" ref="F18:L18" si="1">100/F17</f>
        <v>1.9607843137254901</v>
      </c>
      <c r="G18" s="21">
        <f t="shared" si="1"/>
        <v>0.73529411764705888</v>
      </c>
      <c r="H18" s="21">
        <f t="shared" si="1"/>
        <v>1.8518518518518519</v>
      </c>
      <c r="I18" s="21">
        <f t="shared" si="1"/>
        <v>1.1904761904761905</v>
      </c>
      <c r="J18" s="21">
        <f t="shared" si="1"/>
        <v>2.5</v>
      </c>
      <c r="K18" s="21">
        <f t="shared" si="1"/>
        <v>5.2631578947368425</v>
      </c>
      <c r="L18" s="21">
        <f t="shared" si="1"/>
        <v>2.7777777777777777</v>
      </c>
    </row>
    <row r="19" spans="1:12" ht="15.75" x14ac:dyDescent="0.25">
      <c r="E19" s="7" t="s">
        <v>14</v>
      </c>
      <c r="F19" s="22">
        <f t="shared" ref="F19:L19" si="2">F16*F18</f>
        <v>98.039215686274503</v>
      </c>
      <c r="G19" s="22">
        <f t="shared" si="2"/>
        <v>95.588235294117652</v>
      </c>
      <c r="H19" s="22">
        <f t="shared" si="2"/>
        <v>98.148148148148152</v>
      </c>
      <c r="I19" s="22">
        <f t="shared" si="2"/>
        <v>91.666666666666671</v>
      </c>
      <c r="J19" s="22">
        <f t="shared" si="2"/>
        <v>82.5</v>
      </c>
      <c r="K19" s="22">
        <f t="shared" si="2"/>
        <v>94.736842105263165</v>
      </c>
      <c r="L19" s="22">
        <f t="shared" si="2"/>
        <v>100</v>
      </c>
    </row>
    <row r="20" spans="1:12" ht="15.75" x14ac:dyDescent="0.25">
      <c r="E20" s="7" t="s">
        <v>15</v>
      </c>
      <c r="F20" s="9">
        <f>F19+G19+H19+SUM(LARGE(I19:L19,1),LARGE(I19:L19,2))</f>
        <v>486.51244123380349</v>
      </c>
    </row>
    <row r="22" spans="1:12" ht="15.75" x14ac:dyDescent="0.25">
      <c r="A22" s="7" t="s">
        <v>16</v>
      </c>
      <c r="B22" s="3" t="s">
        <v>78</v>
      </c>
      <c r="C22" s="3" t="s">
        <v>79</v>
      </c>
      <c r="D22" s="1"/>
      <c r="E22" s="1"/>
      <c r="G22" s="15">
        <v>62</v>
      </c>
      <c r="H22" s="15">
        <v>14</v>
      </c>
    </row>
    <row r="23" spans="1:12" ht="15" x14ac:dyDescent="0.2">
      <c r="B23" s="3" t="s">
        <v>80</v>
      </c>
      <c r="C23" s="3" t="s">
        <v>81</v>
      </c>
      <c r="D23" s="1"/>
      <c r="E23" s="1"/>
      <c r="G23" s="15">
        <v>38</v>
      </c>
      <c r="H23" s="15">
        <v>16</v>
      </c>
    </row>
    <row r="24" spans="1:12" ht="15" x14ac:dyDescent="0.2">
      <c r="B24" s="3" t="s">
        <v>82</v>
      </c>
      <c r="C24" s="3" t="s">
        <v>83</v>
      </c>
      <c r="D24" s="1"/>
      <c r="E24" s="1"/>
      <c r="G24" s="15">
        <v>56</v>
      </c>
      <c r="H24" s="15">
        <v>18</v>
      </c>
    </row>
    <row r="25" spans="1:12" ht="15" x14ac:dyDescent="0.2">
      <c r="B25" s="3" t="s">
        <v>84</v>
      </c>
      <c r="C25" s="11" t="s">
        <v>85</v>
      </c>
      <c r="D25" s="1"/>
      <c r="E25" s="1"/>
      <c r="G25" s="15">
        <v>66</v>
      </c>
      <c r="H25" s="15">
        <v>13</v>
      </c>
      <c r="L25" s="11"/>
    </row>
    <row r="26" spans="1:12" ht="15" x14ac:dyDescent="0.2">
      <c r="B26" s="11" t="s">
        <v>86</v>
      </c>
      <c r="C26" s="3" t="s">
        <v>87</v>
      </c>
      <c r="D26" s="1"/>
      <c r="E26" s="1"/>
      <c r="H26" s="15">
        <v>20</v>
      </c>
      <c r="J26" s="15">
        <v>10</v>
      </c>
      <c r="K26" s="11"/>
    </row>
    <row r="27" spans="1:12" ht="15" x14ac:dyDescent="0.2">
      <c r="B27" s="3" t="s">
        <v>88</v>
      </c>
      <c r="C27" s="3" t="s">
        <v>89</v>
      </c>
      <c r="D27" s="1"/>
      <c r="E27" s="1"/>
      <c r="F27" s="15">
        <v>12</v>
      </c>
      <c r="G27" s="15">
        <v>52</v>
      </c>
      <c r="H27" s="11"/>
      <c r="L27" s="11"/>
    </row>
    <row r="28" spans="1:12" ht="15" x14ac:dyDescent="0.2">
      <c r="B28" s="3" t="s">
        <v>90</v>
      </c>
      <c r="C28" s="3" t="s">
        <v>91</v>
      </c>
      <c r="D28" s="1"/>
      <c r="E28" s="1"/>
      <c r="F28" s="11"/>
      <c r="G28" s="15">
        <v>53</v>
      </c>
      <c r="H28" s="15">
        <v>17</v>
      </c>
    </row>
    <row r="29" spans="1:12" ht="15" x14ac:dyDescent="0.2">
      <c r="B29" s="3" t="s">
        <v>92</v>
      </c>
      <c r="C29" s="3" t="s">
        <v>93</v>
      </c>
      <c r="D29" s="1"/>
      <c r="E29" s="1"/>
      <c r="G29" s="15">
        <v>45</v>
      </c>
      <c r="H29" s="15">
        <v>12</v>
      </c>
    </row>
    <row r="30" spans="1:12" ht="15" x14ac:dyDescent="0.2">
      <c r="D30" s="1"/>
      <c r="E30" s="1"/>
      <c r="F30" s="11"/>
      <c r="G30" s="15"/>
      <c r="I30" s="15"/>
    </row>
    <row r="31" spans="1:12" ht="15" x14ac:dyDescent="0.2">
      <c r="B31" s="1"/>
      <c r="C31" s="1"/>
      <c r="D31" s="1"/>
      <c r="E31" s="1"/>
      <c r="G31" s="11"/>
      <c r="H31" s="11"/>
    </row>
    <row r="32" spans="1:12" ht="15.75" x14ac:dyDescent="0.25">
      <c r="A32" s="7" t="s">
        <v>21</v>
      </c>
      <c r="B32" s="3" t="s">
        <v>94</v>
      </c>
      <c r="C32" s="3" t="s">
        <v>95</v>
      </c>
      <c r="D32" s="1"/>
      <c r="E32" s="1"/>
      <c r="F32" s="11"/>
      <c r="H32" s="15">
        <v>9</v>
      </c>
      <c r="I32" s="15">
        <v>22</v>
      </c>
      <c r="K32" s="11"/>
    </row>
    <row r="33" spans="2:11" ht="15" x14ac:dyDescent="0.2">
      <c r="B33" s="3" t="s">
        <v>58</v>
      </c>
      <c r="C33" s="3" t="s">
        <v>96</v>
      </c>
      <c r="D33" s="1"/>
      <c r="E33" s="1"/>
      <c r="F33" s="11"/>
      <c r="G33" s="15">
        <v>53</v>
      </c>
      <c r="H33" s="15">
        <v>13</v>
      </c>
    </row>
    <row r="34" spans="2:11" ht="15" x14ac:dyDescent="0.2">
      <c r="B34" s="3" t="s">
        <v>97</v>
      </c>
      <c r="C34" s="3" t="s">
        <v>98</v>
      </c>
      <c r="D34" s="1"/>
      <c r="E34" s="1"/>
      <c r="F34" s="11"/>
      <c r="G34" s="15">
        <v>45</v>
      </c>
      <c r="H34" s="15">
        <v>15</v>
      </c>
      <c r="K34" s="11"/>
    </row>
    <row r="35" spans="2:11" ht="15" x14ac:dyDescent="0.2">
      <c r="B35" s="1"/>
      <c r="C35" s="1"/>
      <c r="D35" s="1"/>
      <c r="E35" s="1"/>
      <c r="F35" s="11"/>
      <c r="J35" s="1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L3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:L15"/>
    </sheetView>
  </sheetViews>
  <sheetFormatPr defaultColWidth="12.5703125" defaultRowHeight="12.75" x14ac:dyDescent="0.2"/>
  <cols>
    <col min="4" max="4" width="0.42578125" customWidth="1"/>
    <col min="5" max="5" width="18" customWidth="1"/>
    <col min="6" max="6" width="11.42578125" customWidth="1"/>
    <col min="7" max="7" width="10.5703125" customWidth="1"/>
    <col min="8" max="8" width="10.28515625" customWidth="1"/>
    <col min="9" max="9" width="10.140625" customWidth="1"/>
    <col min="10" max="10" width="8.85546875" customWidth="1"/>
    <col min="11" max="11" width="9.85546875" customWidth="1"/>
    <col min="12" max="12" width="9.28515625" customWidth="1"/>
  </cols>
  <sheetData>
    <row r="1" spans="1:12" ht="15.75" x14ac:dyDescent="0.25">
      <c r="A1" s="3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23" t="s">
        <v>99</v>
      </c>
      <c r="C2" s="23" t="s">
        <v>100</v>
      </c>
      <c r="D2" s="1"/>
      <c r="E2" s="1"/>
      <c r="F2" s="3"/>
      <c r="G2" s="24">
        <v>73</v>
      </c>
      <c r="H2" s="1"/>
      <c r="I2" s="1"/>
      <c r="J2" s="3"/>
      <c r="K2" s="3"/>
      <c r="L2" s="24">
        <v>6</v>
      </c>
    </row>
    <row r="3" spans="1:12" ht="15" x14ac:dyDescent="0.2">
      <c r="A3" s="1"/>
      <c r="B3" s="23" t="s">
        <v>101</v>
      </c>
      <c r="C3" s="23" t="s">
        <v>102</v>
      </c>
      <c r="D3" s="1"/>
      <c r="E3" s="1"/>
      <c r="F3" s="3"/>
      <c r="G3" s="3"/>
      <c r="H3" s="3"/>
      <c r="I3" s="1"/>
      <c r="J3" s="3"/>
      <c r="K3" s="24">
        <v>8</v>
      </c>
      <c r="L3" s="24">
        <v>14</v>
      </c>
    </row>
    <row r="4" spans="1:12" ht="15" x14ac:dyDescent="0.2">
      <c r="A4" s="1"/>
      <c r="B4" s="23" t="s">
        <v>103</v>
      </c>
      <c r="C4" s="23" t="s">
        <v>102</v>
      </c>
      <c r="D4" s="1"/>
      <c r="E4" s="1"/>
      <c r="F4" s="3"/>
      <c r="G4" s="24">
        <v>51</v>
      </c>
      <c r="H4" s="3"/>
      <c r="I4" s="1"/>
      <c r="J4" s="24">
        <v>8</v>
      </c>
      <c r="K4" s="1"/>
      <c r="L4" s="3"/>
    </row>
    <row r="5" spans="1:12" ht="15" x14ac:dyDescent="0.2">
      <c r="A5" s="1"/>
      <c r="B5" s="23" t="s">
        <v>104</v>
      </c>
      <c r="C5" s="23" t="s">
        <v>105</v>
      </c>
      <c r="D5" s="1"/>
      <c r="E5" s="1"/>
      <c r="F5" s="3"/>
      <c r="G5" s="3"/>
      <c r="H5" s="24">
        <v>17</v>
      </c>
      <c r="I5" s="24">
        <v>34</v>
      </c>
      <c r="J5" s="3"/>
      <c r="K5" s="3"/>
      <c r="L5" s="1"/>
    </row>
    <row r="6" spans="1:12" ht="15" x14ac:dyDescent="0.2">
      <c r="A6" s="1"/>
      <c r="B6" s="23" t="s">
        <v>106</v>
      </c>
      <c r="C6" s="23" t="s">
        <v>107</v>
      </c>
      <c r="D6" s="1"/>
      <c r="E6" s="1"/>
      <c r="F6" s="3"/>
      <c r="G6" s="3"/>
      <c r="H6" s="24">
        <v>17</v>
      </c>
      <c r="I6" s="24">
        <v>35</v>
      </c>
      <c r="J6" s="3"/>
      <c r="K6" s="1"/>
      <c r="L6" s="1"/>
    </row>
    <row r="7" spans="1:12" ht="15" x14ac:dyDescent="0.2">
      <c r="A7" s="1"/>
      <c r="B7" s="23" t="s">
        <v>108</v>
      </c>
      <c r="C7" s="23" t="s">
        <v>109</v>
      </c>
      <c r="D7" s="1"/>
      <c r="E7" s="1"/>
      <c r="F7" s="24">
        <v>24</v>
      </c>
      <c r="G7" s="3"/>
      <c r="H7" s="24">
        <v>26</v>
      </c>
      <c r="I7" s="3"/>
      <c r="J7" s="3"/>
      <c r="K7" s="3"/>
      <c r="L7" s="1"/>
    </row>
    <row r="8" spans="1:12" ht="15" x14ac:dyDescent="0.2">
      <c r="A8" s="1"/>
      <c r="B8" s="23" t="s">
        <v>110</v>
      </c>
      <c r="C8" s="23" t="s">
        <v>111</v>
      </c>
      <c r="D8" s="1"/>
      <c r="E8" s="1"/>
      <c r="F8" s="1"/>
      <c r="G8" s="24">
        <v>48</v>
      </c>
      <c r="H8" s="24">
        <v>16</v>
      </c>
      <c r="I8" s="3"/>
      <c r="J8" s="3"/>
      <c r="K8" s="3"/>
      <c r="L8" s="1"/>
    </row>
    <row r="9" spans="1:12" ht="15" x14ac:dyDescent="0.2">
      <c r="A9" s="1"/>
      <c r="B9" s="23" t="s">
        <v>112</v>
      </c>
      <c r="C9" s="23" t="s">
        <v>113</v>
      </c>
      <c r="D9" s="1"/>
      <c r="E9" s="1"/>
      <c r="F9" s="24">
        <v>12</v>
      </c>
      <c r="G9" s="3"/>
      <c r="H9" s="3"/>
      <c r="I9" s="24">
        <v>33</v>
      </c>
      <c r="J9" s="3"/>
      <c r="K9" s="1"/>
      <c r="L9" s="1"/>
    </row>
    <row r="10" spans="1:12" ht="15" x14ac:dyDescent="0.2">
      <c r="A10" s="1"/>
      <c r="B10" s="17" t="s">
        <v>114</v>
      </c>
      <c r="C10" s="17" t="s">
        <v>115</v>
      </c>
      <c r="D10" s="1"/>
      <c r="E10" s="1"/>
      <c r="F10" s="3"/>
      <c r="G10" s="3"/>
      <c r="H10" s="1"/>
      <c r="I10" s="3"/>
      <c r="J10" s="24">
        <v>9</v>
      </c>
      <c r="K10" s="24">
        <v>9</v>
      </c>
      <c r="L10" s="3"/>
    </row>
    <row r="11" spans="1:12" ht="15" x14ac:dyDescent="0.2">
      <c r="A11" s="1"/>
      <c r="B11" s="17" t="s">
        <v>116</v>
      </c>
      <c r="C11" s="17" t="s">
        <v>117</v>
      </c>
      <c r="D11" s="1"/>
      <c r="E11" s="1"/>
      <c r="F11" s="3"/>
      <c r="G11" s="3"/>
      <c r="H11" s="3"/>
      <c r="I11" s="24">
        <v>30</v>
      </c>
      <c r="J11" s="3"/>
      <c r="K11" s="3"/>
      <c r="L11" s="24">
        <v>11</v>
      </c>
    </row>
    <row r="12" spans="1:12" ht="15" x14ac:dyDescent="0.2">
      <c r="A12" s="1"/>
      <c r="B12" s="23" t="s">
        <v>118</v>
      </c>
      <c r="C12" s="23" t="s">
        <v>119</v>
      </c>
      <c r="D12" s="1"/>
      <c r="E12" s="1"/>
      <c r="G12" s="12">
        <v>63</v>
      </c>
      <c r="H12" s="12">
        <v>20</v>
      </c>
      <c r="L12" s="11"/>
    </row>
    <row r="13" spans="1:12" ht="15" x14ac:dyDescent="0.2">
      <c r="A13" s="1"/>
      <c r="B13" s="23" t="s">
        <v>120</v>
      </c>
      <c r="C13" s="23" t="s">
        <v>121</v>
      </c>
      <c r="D13" s="1"/>
      <c r="E13" s="1"/>
      <c r="F13" s="3"/>
      <c r="G13" s="3"/>
      <c r="H13" s="3"/>
      <c r="I13" s="3"/>
      <c r="J13" s="3"/>
      <c r="K13" s="24">
        <v>4</v>
      </c>
      <c r="L13" s="24">
        <v>14</v>
      </c>
    </row>
    <row r="14" spans="1:12" ht="15" x14ac:dyDescent="0.2">
      <c r="A14" s="1"/>
      <c r="B14" s="23" t="s">
        <v>122</v>
      </c>
      <c r="C14" s="23" t="s">
        <v>123</v>
      </c>
      <c r="D14" s="1"/>
      <c r="E14" s="1"/>
      <c r="F14" s="3"/>
      <c r="G14" s="24">
        <v>61</v>
      </c>
      <c r="H14" s="24">
        <v>26</v>
      </c>
      <c r="I14" s="1"/>
      <c r="J14" s="1"/>
      <c r="K14" s="1"/>
      <c r="L14" s="1"/>
    </row>
    <row r="15" spans="1:12" ht="15" x14ac:dyDescent="0.2">
      <c r="A15" s="1"/>
      <c r="B15" s="23" t="s">
        <v>124</v>
      </c>
      <c r="C15" s="23" t="s">
        <v>125</v>
      </c>
      <c r="D15" s="1"/>
      <c r="E15" s="1"/>
      <c r="F15" s="24">
        <v>21</v>
      </c>
      <c r="G15" s="1"/>
      <c r="H15" s="24">
        <v>22</v>
      </c>
      <c r="I15" s="3"/>
      <c r="J15" s="3"/>
      <c r="K15" s="3"/>
      <c r="L15" s="3"/>
    </row>
    <row r="16" spans="1:12" ht="15.75" x14ac:dyDescent="0.25">
      <c r="A16" s="1"/>
      <c r="B16" s="3"/>
      <c r="C16" s="1"/>
      <c r="D16" s="1"/>
      <c r="E16" s="2" t="s">
        <v>11</v>
      </c>
      <c r="F16" s="20">
        <f t="shared" ref="F16:L16" si="0">SUM(LARGE(F2:F15,1)+LARGE(F2:F15,2))</f>
        <v>45</v>
      </c>
      <c r="G16" s="20">
        <f t="shared" si="0"/>
        <v>136</v>
      </c>
      <c r="H16" s="20">
        <f t="shared" si="0"/>
        <v>52</v>
      </c>
      <c r="I16" s="20">
        <f t="shared" si="0"/>
        <v>69</v>
      </c>
      <c r="J16" s="20">
        <f t="shared" si="0"/>
        <v>17</v>
      </c>
      <c r="K16" s="20">
        <f t="shared" si="0"/>
        <v>17</v>
      </c>
      <c r="L16" s="20">
        <f t="shared" si="0"/>
        <v>28</v>
      </c>
    </row>
    <row r="17" spans="1:12" ht="15.75" x14ac:dyDescent="0.25">
      <c r="A17" s="1"/>
      <c r="B17" s="1"/>
      <c r="C17" s="1"/>
      <c r="D17" s="1"/>
      <c r="E17" s="4" t="s">
        <v>12</v>
      </c>
      <c r="F17" s="17">
        <v>51</v>
      </c>
      <c r="G17" s="17">
        <v>136</v>
      </c>
      <c r="H17" s="17">
        <v>54</v>
      </c>
      <c r="I17" s="17">
        <v>84</v>
      </c>
      <c r="J17" s="17">
        <v>40</v>
      </c>
      <c r="K17" s="17">
        <v>19</v>
      </c>
      <c r="L17" s="17">
        <v>36</v>
      </c>
    </row>
    <row r="18" spans="1:12" ht="15.75" x14ac:dyDescent="0.25">
      <c r="A18" s="1"/>
      <c r="B18" s="1"/>
      <c r="C18" s="1"/>
      <c r="D18" s="1"/>
      <c r="E18" s="2" t="s">
        <v>13</v>
      </c>
      <c r="F18" s="21">
        <f t="shared" ref="F18:L18" si="1">100/F17</f>
        <v>1.9607843137254901</v>
      </c>
      <c r="G18" s="21">
        <f t="shared" si="1"/>
        <v>0.73529411764705888</v>
      </c>
      <c r="H18" s="21">
        <f t="shared" si="1"/>
        <v>1.8518518518518519</v>
      </c>
      <c r="I18" s="21">
        <f t="shared" si="1"/>
        <v>1.1904761904761905</v>
      </c>
      <c r="J18" s="21">
        <f t="shared" si="1"/>
        <v>2.5</v>
      </c>
      <c r="K18" s="21">
        <f t="shared" si="1"/>
        <v>5.2631578947368425</v>
      </c>
      <c r="L18" s="21">
        <f t="shared" si="1"/>
        <v>2.7777777777777777</v>
      </c>
    </row>
    <row r="19" spans="1:12" ht="15.75" x14ac:dyDescent="0.25">
      <c r="E19" s="7" t="s">
        <v>14</v>
      </c>
      <c r="F19" s="22">
        <f t="shared" ref="F19:L19" si="2">F16*F18</f>
        <v>88.235294117647058</v>
      </c>
      <c r="G19" s="22">
        <f t="shared" si="2"/>
        <v>100</v>
      </c>
      <c r="H19" s="22">
        <f t="shared" si="2"/>
        <v>96.296296296296291</v>
      </c>
      <c r="I19" s="22">
        <f t="shared" si="2"/>
        <v>82.142857142857139</v>
      </c>
      <c r="J19" s="22">
        <f t="shared" si="2"/>
        <v>42.5</v>
      </c>
      <c r="K19" s="22">
        <f t="shared" si="2"/>
        <v>89.473684210526329</v>
      </c>
      <c r="L19" s="22">
        <f t="shared" si="2"/>
        <v>77.777777777777771</v>
      </c>
    </row>
    <row r="20" spans="1:12" ht="15.75" x14ac:dyDescent="0.25">
      <c r="E20" s="7" t="s">
        <v>15</v>
      </c>
      <c r="F20" s="9">
        <f>F19+G19+H19+SUM(LARGE(I19:L19,1),LARGE(I19:L19,2))</f>
        <v>456.14813176732684</v>
      </c>
    </row>
    <row r="22" spans="1:12" ht="15.75" x14ac:dyDescent="0.25">
      <c r="A22" s="7" t="s">
        <v>16</v>
      </c>
      <c r="B22" s="17"/>
      <c r="C22" s="17"/>
      <c r="J22" s="10"/>
    </row>
    <row r="23" spans="1:12" ht="15" x14ac:dyDescent="0.2">
      <c r="B23" s="25" t="s">
        <v>126</v>
      </c>
      <c r="C23" s="25" t="s">
        <v>127</v>
      </c>
      <c r="F23" s="12">
        <v>19</v>
      </c>
      <c r="G23" s="12">
        <v>53</v>
      </c>
    </row>
    <row r="24" spans="1:12" ht="15" x14ac:dyDescent="0.2">
      <c r="B24" s="25" t="s">
        <v>56</v>
      </c>
      <c r="C24" s="25" t="s">
        <v>128</v>
      </c>
      <c r="H24" s="12">
        <v>16</v>
      </c>
      <c r="I24" s="12">
        <v>31</v>
      </c>
    </row>
    <row r="31" spans="1:12" ht="15.75" x14ac:dyDescent="0.25">
      <c r="B31" s="7" t="s">
        <v>21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31"/>
  <sheetViews>
    <sheetView workbookViewId="0">
      <pane xSplit="3" topLeftCell="D1" activePane="topRight" state="frozen"/>
      <selection pane="topRight" activeCell="B2" sqref="B2:L14"/>
    </sheetView>
  </sheetViews>
  <sheetFormatPr defaultColWidth="12.5703125" defaultRowHeight="12.75" x14ac:dyDescent="0.2"/>
  <cols>
    <col min="5" max="5" width="18" customWidth="1"/>
  </cols>
  <sheetData>
    <row r="1" spans="1:12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3" t="s">
        <v>129</v>
      </c>
      <c r="C2" s="3" t="s">
        <v>130</v>
      </c>
      <c r="D2" s="1"/>
      <c r="E2" s="1"/>
      <c r="F2" s="3">
        <v>17</v>
      </c>
      <c r="G2" s="3"/>
      <c r="H2" s="3">
        <v>21</v>
      </c>
      <c r="I2" s="1"/>
      <c r="J2" s="1"/>
      <c r="K2" s="3"/>
      <c r="L2" s="3"/>
    </row>
    <row r="3" spans="1:12" ht="15" x14ac:dyDescent="0.2">
      <c r="A3" s="1"/>
      <c r="B3" s="3" t="s">
        <v>131</v>
      </c>
      <c r="C3" s="3" t="s">
        <v>132</v>
      </c>
      <c r="D3" s="1"/>
      <c r="E3" s="1"/>
      <c r="F3" s="3"/>
      <c r="G3" s="3"/>
      <c r="H3" s="3">
        <v>28</v>
      </c>
      <c r="I3" s="1"/>
      <c r="J3" s="1"/>
      <c r="K3" s="3"/>
      <c r="L3" s="3">
        <v>16</v>
      </c>
    </row>
    <row r="4" spans="1:12" ht="15" x14ac:dyDescent="0.2">
      <c r="A4" s="1"/>
      <c r="B4" s="3" t="s">
        <v>133</v>
      </c>
      <c r="C4" s="3" t="s">
        <v>134</v>
      </c>
      <c r="D4" s="1"/>
      <c r="E4" s="1"/>
      <c r="F4" s="3"/>
      <c r="G4" s="3">
        <v>46</v>
      </c>
      <c r="H4" s="3"/>
      <c r="I4" s="3">
        <v>31</v>
      </c>
      <c r="J4" s="1"/>
      <c r="K4" s="3"/>
      <c r="L4" s="3"/>
    </row>
    <row r="5" spans="1:12" ht="15" x14ac:dyDescent="0.2">
      <c r="A5" s="1"/>
      <c r="B5" s="3" t="s">
        <v>135</v>
      </c>
      <c r="C5" s="3" t="s">
        <v>111</v>
      </c>
      <c r="D5" s="1"/>
      <c r="E5" s="1"/>
      <c r="F5" s="3">
        <v>14</v>
      </c>
      <c r="G5" s="3"/>
      <c r="H5" s="3">
        <v>16</v>
      </c>
      <c r="I5" s="3"/>
      <c r="J5" s="1"/>
      <c r="K5" s="3"/>
      <c r="L5" s="3"/>
    </row>
    <row r="6" spans="1:12" ht="15" x14ac:dyDescent="0.2">
      <c r="A6" s="1"/>
      <c r="B6" s="3" t="s">
        <v>136</v>
      </c>
      <c r="C6" s="3" t="s">
        <v>137</v>
      </c>
      <c r="D6" s="1"/>
      <c r="E6" s="1"/>
      <c r="F6" s="3"/>
      <c r="G6" s="3">
        <v>63</v>
      </c>
      <c r="H6" s="3"/>
      <c r="I6" s="3">
        <v>33</v>
      </c>
      <c r="J6" s="3"/>
      <c r="K6" s="3"/>
      <c r="L6" s="1"/>
    </row>
    <row r="7" spans="1:12" ht="15" x14ac:dyDescent="0.2">
      <c r="A7" s="1"/>
      <c r="B7" s="3" t="s">
        <v>138</v>
      </c>
      <c r="C7" s="3" t="s">
        <v>139</v>
      </c>
      <c r="D7" s="1"/>
      <c r="E7" s="1"/>
      <c r="F7" s="3"/>
      <c r="G7" s="3"/>
      <c r="H7" s="3"/>
      <c r="I7" s="3"/>
      <c r="J7" s="3">
        <v>11</v>
      </c>
      <c r="K7" s="3">
        <v>9</v>
      </c>
      <c r="L7" s="3"/>
    </row>
    <row r="8" spans="1:12" ht="15" x14ac:dyDescent="0.2">
      <c r="A8" s="1"/>
      <c r="B8" s="3" t="s">
        <v>140</v>
      </c>
      <c r="C8" s="3" t="s">
        <v>141</v>
      </c>
      <c r="D8" s="1"/>
      <c r="E8" s="1"/>
      <c r="F8" s="3">
        <v>13</v>
      </c>
      <c r="G8" s="3"/>
      <c r="H8" s="3"/>
      <c r="I8" s="3">
        <v>34</v>
      </c>
      <c r="J8" s="1"/>
      <c r="K8" s="1"/>
      <c r="L8" s="1"/>
    </row>
    <row r="9" spans="1:12" ht="15" x14ac:dyDescent="0.2">
      <c r="A9" s="1"/>
      <c r="B9" s="3" t="s">
        <v>142</v>
      </c>
      <c r="C9" s="3" t="s">
        <v>143</v>
      </c>
      <c r="D9" s="1"/>
      <c r="E9" s="1"/>
      <c r="F9" s="1"/>
      <c r="G9" s="3"/>
      <c r="H9" s="1"/>
      <c r="I9" s="3">
        <v>29</v>
      </c>
      <c r="J9" s="1"/>
      <c r="K9" s="3">
        <v>10</v>
      </c>
      <c r="L9" s="1"/>
    </row>
    <row r="10" spans="1:12" ht="15" x14ac:dyDescent="0.2">
      <c r="A10" s="1"/>
      <c r="B10" s="3" t="s">
        <v>144</v>
      </c>
      <c r="C10" s="3" t="s">
        <v>145</v>
      </c>
      <c r="D10" s="1"/>
      <c r="E10" s="1"/>
      <c r="F10" s="3">
        <v>14</v>
      </c>
      <c r="G10" s="3">
        <v>56</v>
      </c>
      <c r="H10" s="3"/>
      <c r="I10" s="1"/>
      <c r="J10" s="3"/>
      <c r="K10" s="3"/>
      <c r="L10" s="1"/>
    </row>
    <row r="11" spans="1:12" ht="15" x14ac:dyDescent="0.2">
      <c r="A11" s="1"/>
      <c r="B11" s="3" t="s">
        <v>72</v>
      </c>
      <c r="C11" s="3" t="s">
        <v>146</v>
      </c>
      <c r="D11" s="1"/>
      <c r="E11" s="1"/>
      <c r="F11" s="3">
        <v>13</v>
      </c>
      <c r="G11" s="3"/>
      <c r="H11" s="1"/>
      <c r="I11" s="3"/>
      <c r="J11" s="3">
        <v>9</v>
      </c>
      <c r="K11" s="1"/>
      <c r="L11" s="1"/>
    </row>
    <row r="12" spans="1:12" ht="15" x14ac:dyDescent="0.2">
      <c r="A12" s="1"/>
      <c r="B12" s="3" t="s">
        <v>147</v>
      </c>
      <c r="C12" s="3" t="s">
        <v>148</v>
      </c>
      <c r="D12" s="1"/>
      <c r="E12" s="1"/>
      <c r="F12" s="3"/>
      <c r="G12" s="3">
        <v>44</v>
      </c>
      <c r="H12" s="1"/>
      <c r="I12" s="1"/>
      <c r="J12" s="1"/>
      <c r="K12" s="3"/>
      <c r="L12" s="3">
        <v>9</v>
      </c>
    </row>
    <row r="13" spans="1:12" ht="15" x14ac:dyDescent="0.2">
      <c r="A13" s="1"/>
      <c r="B13" s="3" t="s">
        <v>149</v>
      </c>
      <c r="C13" s="3" t="s">
        <v>150</v>
      </c>
      <c r="D13" s="1"/>
      <c r="E13" s="1"/>
      <c r="F13" s="3">
        <v>7</v>
      </c>
      <c r="G13" s="1"/>
      <c r="H13" s="3"/>
      <c r="I13" s="3">
        <v>21</v>
      </c>
      <c r="J13" s="3"/>
      <c r="K13" s="3"/>
      <c r="L13" s="1"/>
    </row>
    <row r="14" spans="1:12" ht="15" x14ac:dyDescent="0.2">
      <c r="A14" s="1"/>
      <c r="B14" s="3" t="s">
        <v>151</v>
      </c>
      <c r="C14" s="3" t="s">
        <v>152</v>
      </c>
      <c r="D14" s="1"/>
      <c r="E14" s="1"/>
      <c r="F14" s="3">
        <v>9</v>
      </c>
      <c r="G14" s="1"/>
      <c r="H14" s="1"/>
      <c r="I14" s="3">
        <v>31</v>
      </c>
      <c r="J14" s="3"/>
      <c r="K14" s="3"/>
      <c r="L14" s="1"/>
    </row>
    <row r="15" spans="1:12" ht="15" x14ac:dyDescent="0.2">
      <c r="A15" s="1"/>
      <c r="B15" s="3"/>
      <c r="C15" s="3"/>
      <c r="D15" s="1"/>
      <c r="E15" s="1"/>
      <c r="F15" s="1"/>
      <c r="G15" s="1"/>
      <c r="H15" s="1"/>
      <c r="I15" s="1"/>
      <c r="J15" s="3"/>
      <c r="K15" s="3"/>
      <c r="L15" s="3"/>
    </row>
    <row r="16" spans="1:12" ht="15.75" x14ac:dyDescent="0.25">
      <c r="A16" s="1"/>
      <c r="B16" s="1"/>
      <c r="C16" s="1"/>
      <c r="D16" s="1"/>
      <c r="E16" s="2" t="s">
        <v>11</v>
      </c>
      <c r="F16" s="20">
        <f t="shared" ref="F16:L16" si="0">SUM(LARGE(F2:F15,1)+LARGE(F2:F15,2))</f>
        <v>31</v>
      </c>
      <c r="G16" s="20">
        <f t="shared" si="0"/>
        <v>119</v>
      </c>
      <c r="H16" s="20">
        <f t="shared" si="0"/>
        <v>49</v>
      </c>
      <c r="I16" s="20">
        <f t="shared" si="0"/>
        <v>67</v>
      </c>
      <c r="J16" s="20">
        <f t="shared" si="0"/>
        <v>20</v>
      </c>
      <c r="K16" s="20">
        <f t="shared" si="0"/>
        <v>19</v>
      </c>
      <c r="L16" s="20">
        <f t="shared" si="0"/>
        <v>25</v>
      </c>
    </row>
    <row r="17" spans="1:12" ht="15.75" x14ac:dyDescent="0.25">
      <c r="A17" s="1"/>
      <c r="B17" s="1"/>
      <c r="C17" s="1"/>
      <c r="D17" s="1"/>
      <c r="E17" s="4" t="s">
        <v>12</v>
      </c>
      <c r="F17" s="17">
        <v>51</v>
      </c>
      <c r="G17" s="17">
        <v>136</v>
      </c>
      <c r="H17" s="17">
        <v>54</v>
      </c>
      <c r="I17" s="17">
        <v>84</v>
      </c>
      <c r="J17" s="17">
        <v>40</v>
      </c>
      <c r="K17" s="17">
        <v>19</v>
      </c>
      <c r="L17" s="17">
        <v>36</v>
      </c>
    </row>
    <row r="18" spans="1:12" ht="15.75" x14ac:dyDescent="0.25">
      <c r="A18" s="1"/>
      <c r="B18" s="1"/>
      <c r="C18" s="1"/>
      <c r="D18" s="1"/>
      <c r="E18" s="2" t="s">
        <v>13</v>
      </c>
      <c r="F18" s="21">
        <f t="shared" ref="F18:L18" si="1">100/F17</f>
        <v>1.9607843137254901</v>
      </c>
      <c r="G18" s="21">
        <f t="shared" si="1"/>
        <v>0.73529411764705888</v>
      </c>
      <c r="H18" s="21">
        <f t="shared" si="1"/>
        <v>1.8518518518518519</v>
      </c>
      <c r="I18" s="21">
        <f t="shared" si="1"/>
        <v>1.1904761904761905</v>
      </c>
      <c r="J18" s="21">
        <f t="shared" si="1"/>
        <v>2.5</v>
      </c>
      <c r="K18" s="21">
        <f t="shared" si="1"/>
        <v>5.2631578947368425</v>
      </c>
      <c r="L18" s="21">
        <f t="shared" si="1"/>
        <v>2.7777777777777777</v>
      </c>
    </row>
    <row r="19" spans="1:12" ht="15.75" x14ac:dyDescent="0.25">
      <c r="E19" s="7" t="s">
        <v>14</v>
      </c>
      <c r="F19" s="22">
        <f t="shared" ref="F19:L19" si="2">F16*F18</f>
        <v>60.784313725490193</v>
      </c>
      <c r="G19" s="22">
        <f t="shared" si="2"/>
        <v>87.5</v>
      </c>
      <c r="H19" s="22">
        <f t="shared" si="2"/>
        <v>90.740740740740748</v>
      </c>
      <c r="I19" s="22">
        <f t="shared" si="2"/>
        <v>79.761904761904759</v>
      </c>
      <c r="J19" s="22">
        <f t="shared" si="2"/>
        <v>50</v>
      </c>
      <c r="K19" s="22">
        <f t="shared" si="2"/>
        <v>100</v>
      </c>
      <c r="L19" s="22">
        <f t="shared" si="2"/>
        <v>69.444444444444443</v>
      </c>
    </row>
    <row r="20" spans="1:12" ht="15.75" x14ac:dyDescent="0.25">
      <c r="E20" s="7" t="s">
        <v>15</v>
      </c>
      <c r="F20" s="9">
        <f>F19+G19+H19+SUM(LARGE(I19:L19,1),LARGE(I19:L19,2))</f>
        <v>418.78695922813569</v>
      </c>
      <c r="G20" s="11"/>
    </row>
    <row r="22" spans="1:12" ht="15.75" x14ac:dyDescent="0.25">
      <c r="A22" s="7" t="s">
        <v>16</v>
      </c>
    </row>
    <row r="31" spans="1:12" ht="15.75" x14ac:dyDescent="0.25">
      <c r="B31" s="7" t="s">
        <v>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3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3" sqref="B23:L26"/>
    </sheetView>
  </sheetViews>
  <sheetFormatPr defaultColWidth="12.5703125" defaultRowHeight="12.75" x14ac:dyDescent="0.2"/>
  <cols>
    <col min="5" max="5" width="18" customWidth="1"/>
    <col min="11" max="11" width="12.5703125" customWidth="1"/>
  </cols>
  <sheetData>
    <row r="1" spans="1:12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3"/>
      <c r="C2" s="3"/>
      <c r="D2" s="1"/>
      <c r="E2" s="1"/>
      <c r="F2" s="3"/>
      <c r="G2" s="3"/>
      <c r="H2" s="1"/>
      <c r="I2" s="1"/>
      <c r="J2" s="1"/>
      <c r="K2" s="3"/>
      <c r="L2" s="3"/>
    </row>
    <row r="3" spans="1:12" ht="15" x14ac:dyDescent="0.2">
      <c r="A3" s="3" t="s">
        <v>153</v>
      </c>
      <c r="B3" s="3"/>
      <c r="C3" s="3"/>
      <c r="D3" s="1"/>
      <c r="E3" s="1"/>
      <c r="F3" s="3"/>
      <c r="G3" s="3"/>
      <c r="H3" s="3"/>
      <c r="I3" s="1"/>
      <c r="J3" s="1"/>
      <c r="K3" s="3"/>
      <c r="L3" s="3"/>
    </row>
    <row r="4" spans="1:12" ht="15" x14ac:dyDescent="0.2">
      <c r="A4" s="1"/>
      <c r="B4" s="3"/>
      <c r="C4" s="3"/>
      <c r="D4" s="1"/>
      <c r="E4" s="1"/>
      <c r="F4" s="3"/>
      <c r="G4" s="3"/>
      <c r="H4" s="3"/>
      <c r="I4" s="1"/>
      <c r="J4" s="1"/>
      <c r="K4" s="3"/>
      <c r="L4" s="3"/>
    </row>
    <row r="5" spans="1:12" ht="15" x14ac:dyDescent="0.2">
      <c r="A5" s="1"/>
      <c r="B5" s="3"/>
      <c r="C5" s="3"/>
      <c r="D5" s="1"/>
      <c r="E5" s="1"/>
      <c r="F5" s="3"/>
      <c r="G5" s="3"/>
      <c r="H5" s="3"/>
      <c r="I5" s="3"/>
      <c r="J5" s="1"/>
      <c r="K5" s="3"/>
      <c r="L5" s="3"/>
    </row>
    <row r="6" spans="1:12" ht="15" x14ac:dyDescent="0.2">
      <c r="A6" s="1"/>
      <c r="B6" s="3"/>
      <c r="C6" s="3"/>
      <c r="D6" s="1"/>
      <c r="E6" s="1"/>
      <c r="F6" s="3"/>
      <c r="G6" s="3"/>
      <c r="H6" s="3"/>
      <c r="I6" s="3"/>
      <c r="J6" s="3"/>
      <c r="K6" s="3"/>
      <c r="L6" s="1"/>
    </row>
    <row r="7" spans="1:12" ht="15" x14ac:dyDescent="0.2">
      <c r="A7" s="1"/>
      <c r="B7" s="3"/>
      <c r="C7" s="3"/>
      <c r="D7" s="1"/>
      <c r="E7" s="1"/>
      <c r="F7" s="3"/>
      <c r="G7" s="3"/>
      <c r="H7" s="3"/>
      <c r="I7" s="3"/>
      <c r="J7" s="1"/>
      <c r="K7" s="3"/>
      <c r="L7" s="3"/>
    </row>
    <row r="8" spans="1:12" ht="15" x14ac:dyDescent="0.2">
      <c r="A8" s="1"/>
      <c r="B8" s="3"/>
      <c r="C8" s="3"/>
      <c r="D8" s="1"/>
      <c r="E8" s="1"/>
      <c r="F8" s="1"/>
      <c r="G8" s="3"/>
      <c r="H8" s="3"/>
      <c r="I8" s="3"/>
      <c r="J8" s="1"/>
      <c r="K8" s="1"/>
      <c r="L8" s="1"/>
    </row>
    <row r="9" spans="1:12" ht="15" x14ac:dyDescent="0.2">
      <c r="A9" s="1"/>
      <c r="B9" s="3"/>
      <c r="C9" s="3"/>
      <c r="D9" s="1"/>
      <c r="E9" s="1"/>
      <c r="F9" s="1"/>
      <c r="G9" s="3"/>
      <c r="H9" s="1"/>
      <c r="I9" s="3"/>
      <c r="J9" s="1"/>
      <c r="K9" s="1"/>
      <c r="L9" s="1"/>
    </row>
    <row r="10" spans="1:12" ht="15" x14ac:dyDescent="0.2">
      <c r="A10" s="1"/>
      <c r="B10" s="3"/>
      <c r="C10" s="3"/>
      <c r="D10" s="1"/>
      <c r="E10" s="1"/>
      <c r="F10" s="3"/>
      <c r="G10" s="3"/>
      <c r="H10" s="3"/>
      <c r="I10" s="1"/>
      <c r="J10" s="3"/>
      <c r="K10" s="3"/>
      <c r="L10" s="1"/>
    </row>
    <row r="11" spans="1:12" ht="15" x14ac:dyDescent="0.2">
      <c r="A11" s="1"/>
      <c r="B11" s="3"/>
      <c r="C11" s="3"/>
      <c r="D11" s="1"/>
      <c r="E11" s="1"/>
      <c r="F11" s="3"/>
      <c r="G11" s="3"/>
      <c r="H11" s="1"/>
      <c r="I11" s="3"/>
      <c r="J11" s="1"/>
      <c r="K11" s="1"/>
      <c r="L11" s="1"/>
    </row>
    <row r="12" spans="1:12" ht="15" x14ac:dyDescent="0.2">
      <c r="A12" s="1"/>
      <c r="B12" s="3"/>
      <c r="C12" s="3"/>
      <c r="D12" s="1"/>
      <c r="E12" s="1"/>
      <c r="F12" s="3"/>
      <c r="G12" s="1"/>
      <c r="H12" s="1"/>
      <c r="I12" s="1"/>
      <c r="J12" s="1"/>
      <c r="K12" s="3"/>
      <c r="L12" s="3"/>
    </row>
    <row r="13" spans="1:12" ht="15" x14ac:dyDescent="0.2">
      <c r="A13" s="1"/>
      <c r="B13" s="3"/>
      <c r="C13" s="3"/>
      <c r="D13" s="1"/>
      <c r="E13" s="1"/>
      <c r="F13" s="1"/>
      <c r="G13" s="1"/>
      <c r="H13" s="3"/>
      <c r="I13" s="3"/>
      <c r="J13" s="3"/>
      <c r="K13" s="3"/>
      <c r="L13" s="1"/>
    </row>
    <row r="14" spans="1:12" ht="15" x14ac:dyDescent="0.2">
      <c r="A14" s="1"/>
      <c r="B14" s="3"/>
      <c r="C14" s="3"/>
      <c r="D14" s="1"/>
      <c r="E14" s="1"/>
      <c r="F14" s="3"/>
      <c r="G14" s="1"/>
      <c r="H14" s="1"/>
      <c r="I14" s="3"/>
      <c r="J14" s="3"/>
      <c r="K14" s="3"/>
      <c r="L14" s="1"/>
    </row>
    <row r="15" spans="1:12" ht="15" x14ac:dyDescent="0.2">
      <c r="A15" s="1"/>
      <c r="B15" s="3"/>
      <c r="C15" s="3"/>
      <c r="D15" s="1"/>
      <c r="E15" s="1"/>
      <c r="F15" s="1"/>
      <c r="G15" s="1"/>
      <c r="H15" s="1"/>
      <c r="I15" s="1"/>
      <c r="J15" s="3"/>
      <c r="K15" s="3"/>
      <c r="L15" s="3"/>
    </row>
    <row r="16" spans="1:12" ht="15.75" x14ac:dyDescent="0.25">
      <c r="A16" s="1"/>
      <c r="B16" s="1"/>
      <c r="C16" s="1"/>
      <c r="D16" s="1"/>
      <c r="E16" s="2" t="s">
        <v>11</v>
      </c>
      <c r="F16" s="20" t="e">
        <f>SUM(LARGE(F2:F15,1)+LARGE(F2:F15,2))</f>
        <v>#NUM!</v>
      </c>
      <c r="G16" s="5">
        <f t="shared" ref="G16:L16" si="0">IFERROR(SUM(LARGE(G2:G15,1)+LARGE(G2:G15,2)),0)</f>
        <v>0</v>
      </c>
      <c r="H16" s="5">
        <f t="shared" si="0"/>
        <v>0</v>
      </c>
      <c r="I16" s="5">
        <f t="shared" si="0"/>
        <v>0</v>
      </c>
      <c r="J16" s="5">
        <f t="shared" si="0"/>
        <v>0</v>
      </c>
      <c r="K16" s="5">
        <f t="shared" si="0"/>
        <v>0</v>
      </c>
      <c r="L16" s="5">
        <f t="shared" si="0"/>
        <v>0</v>
      </c>
    </row>
    <row r="17" spans="1:12" ht="15.75" x14ac:dyDescent="0.25">
      <c r="A17" s="1"/>
      <c r="B17" s="1"/>
      <c r="C17" s="1"/>
      <c r="D17" s="1"/>
      <c r="E17" s="4" t="s">
        <v>12</v>
      </c>
      <c r="F17" s="23"/>
      <c r="G17" s="3"/>
      <c r="H17" s="3"/>
      <c r="I17" s="3"/>
      <c r="J17" s="3"/>
      <c r="K17" s="3"/>
      <c r="L17" s="3"/>
    </row>
    <row r="18" spans="1:12" ht="15.75" x14ac:dyDescent="0.25">
      <c r="A18" s="1"/>
      <c r="B18" s="1"/>
      <c r="C18" s="1"/>
      <c r="D18" s="1"/>
      <c r="E18" s="2" t="s">
        <v>13</v>
      </c>
      <c r="F18" s="21" t="e">
        <f>100/F17</f>
        <v>#DIV/0!</v>
      </c>
      <c r="G18" s="6">
        <f t="shared" ref="G18:L18" si="1">IFERROR(100/G17,0)</f>
        <v>0</v>
      </c>
      <c r="H18" s="6">
        <f t="shared" si="1"/>
        <v>0</v>
      </c>
      <c r="I18" s="6">
        <f t="shared" si="1"/>
        <v>0</v>
      </c>
      <c r="J18" s="6">
        <f t="shared" si="1"/>
        <v>0</v>
      </c>
      <c r="K18" s="6">
        <f t="shared" si="1"/>
        <v>0</v>
      </c>
      <c r="L18" s="6">
        <f t="shared" si="1"/>
        <v>0</v>
      </c>
    </row>
    <row r="19" spans="1:12" ht="15.75" x14ac:dyDescent="0.25">
      <c r="E19" s="7" t="s">
        <v>14</v>
      </c>
      <c r="F19" s="22" t="e">
        <f t="shared" ref="F19:L19" si="2">F16*F18</f>
        <v>#NUM!</v>
      </c>
      <c r="G19" s="8">
        <f t="shared" si="2"/>
        <v>0</v>
      </c>
      <c r="H19" s="8">
        <f t="shared" si="2"/>
        <v>0</v>
      </c>
      <c r="I19" s="8">
        <f t="shared" si="2"/>
        <v>0</v>
      </c>
      <c r="J19" s="8">
        <f t="shared" si="2"/>
        <v>0</v>
      </c>
      <c r="K19" s="8">
        <f t="shared" si="2"/>
        <v>0</v>
      </c>
      <c r="L19" s="8">
        <f t="shared" si="2"/>
        <v>0</v>
      </c>
    </row>
    <row r="20" spans="1:12" ht="15.75" x14ac:dyDescent="0.25">
      <c r="E20" s="7" t="s">
        <v>15</v>
      </c>
      <c r="F20" s="9" t="e">
        <f>F19+G19+H19+SUM(LARGE(I19:L19,1),LARGE(I19:L19,2))</f>
        <v>#NUM!</v>
      </c>
    </row>
    <row r="22" spans="1:12" ht="15.75" x14ac:dyDescent="0.25">
      <c r="A22" s="7" t="s">
        <v>16</v>
      </c>
    </row>
    <row r="23" spans="1:12" ht="15" x14ac:dyDescent="0.2">
      <c r="B23" s="11" t="s">
        <v>154</v>
      </c>
      <c r="C23" s="11" t="s">
        <v>155</v>
      </c>
      <c r="H23" s="12">
        <v>19</v>
      </c>
      <c r="J23" s="12">
        <v>10</v>
      </c>
    </row>
    <row r="24" spans="1:12" ht="15" x14ac:dyDescent="0.2">
      <c r="B24" s="11" t="s">
        <v>156</v>
      </c>
      <c r="C24" s="11" t="s">
        <v>69</v>
      </c>
      <c r="G24" s="12">
        <v>55</v>
      </c>
      <c r="H24" s="12">
        <v>14</v>
      </c>
    </row>
    <row r="25" spans="1:12" ht="15" x14ac:dyDescent="0.2">
      <c r="B25" s="11" t="s">
        <v>157</v>
      </c>
      <c r="C25" s="11" t="s">
        <v>69</v>
      </c>
      <c r="H25" s="12">
        <v>11</v>
      </c>
      <c r="J25" s="12">
        <v>10</v>
      </c>
    </row>
    <row r="26" spans="1:12" ht="15" x14ac:dyDescent="0.2">
      <c r="B26" s="11" t="s">
        <v>158</v>
      </c>
      <c r="C26" s="11" t="s">
        <v>159</v>
      </c>
      <c r="G26" s="11">
        <v>40</v>
      </c>
      <c r="H26" s="12">
        <v>16</v>
      </c>
      <c r="K26" s="26"/>
    </row>
    <row r="31" spans="1:12" ht="15.75" x14ac:dyDescent="0.25">
      <c r="B31" s="7" t="s">
        <v>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L5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2" sqref="B22:L26"/>
    </sheetView>
  </sheetViews>
  <sheetFormatPr defaultColWidth="12.5703125" defaultRowHeight="12.75" x14ac:dyDescent="0.2"/>
  <cols>
    <col min="5" max="5" width="18" customWidth="1"/>
  </cols>
  <sheetData>
    <row r="1" spans="1:12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3" t="s">
        <v>160</v>
      </c>
      <c r="C2" s="3" t="s">
        <v>161</v>
      </c>
      <c r="D2" s="1"/>
      <c r="E2" s="1"/>
      <c r="F2" s="27"/>
      <c r="G2" s="27"/>
      <c r="H2" s="28">
        <v>22</v>
      </c>
      <c r="I2" s="28">
        <v>32</v>
      </c>
      <c r="J2" s="27"/>
      <c r="K2" s="6"/>
      <c r="L2" s="6"/>
    </row>
    <row r="3" spans="1:12" ht="15" x14ac:dyDescent="0.2">
      <c r="A3" s="1"/>
      <c r="B3" s="3" t="s">
        <v>162</v>
      </c>
      <c r="C3" s="3" t="s">
        <v>163</v>
      </c>
      <c r="D3" s="1"/>
      <c r="E3" s="1"/>
      <c r="F3" s="27"/>
      <c r="G3" s="28">
        <v>54</v>
      </c>
      <c r="H3" s="27"/>
      <c r="I3" s="28">
        <v>29</v>
      </c>
      <c r="J3" s="6"/>
      <c r="K3" s="27"/>
      <c r="L3" s="27"/>
    </row>
    <row r="4" spans="1:12" ht="15" x14ac:dyDescent="0.2">
      <c r="A4" s="1"/>
      <c r="B4" s="3" t="s">
        <v>164</v>
      </c>
      <c r="C4" s="3" t="s">
        <v>165</v>
      </c>
      <c r="D4" s="1"/>
      <c r="E4" s="1"/>
      <c r="F4" s="28">
        <v>9</v>
      </c>
      <c r="G4" s="27"/>
      <c r="H4" s="27"/>
      <c r="I4" s="28">
        <v>25</v>
      </c>
      <c r="J4" s="27"/>
      <c r="K4" s="6"/>
      <c r="L4" s="6"/>
    </row>
    <row r="5" spans="1:12" ht="15" x14ac:dyDescent="0.2">
      <c r="A5" s="1"/>
      <c r="B5" s="3" t="s">
        <v>166</v>
      </c>
      <c r="C5" s="3" t="s">
        <v>49</v>
      </c>
      <c r="D5" s="1"/>
      <c r="E5" s="1"/>
      <c r="F5" s="28">
        <v>19</v>
      </c>
      <c r="G5" s="27"/>
      <c r="H5" s="6"/>
      <c r="I5" s="28">
        <v>25</v>
      </c>
      <c r="J5" s="6"/>
      <c r="K5" s="6"/>
      <c r="L5" s="6"/>
    </row>
    <row r="6" spans="1:12" ht="15" x14ac:dyDescent="0.2">
      <c r="A6" s="1"/>
      <c r="B6" s="3" t="s">
        <v>167</v>
      </c>
      <c r="C6" s="3" t="s">
        <v>69</v>
      </c>
      <c r="D6" s="1"/>
      <c r="E6" s="1"/>
      <c r="F6" s="27"/>
      <c r="G6" s="27"/>
      <c r="H6" s="28">
        <v>18</v>
      </c>
      <c r="I6" s="6"/>
      <c r="J6" s="6"/>
      <c r="K6" s="27"/>
      <c r="L6" s="28">
        <v>11</v>
      </c>
    </row>
    <row r="7" spans="1:12" ht="15" x14ac:dyDescent="0.2">
      <c r="A7" s="1"/>
      <c r="B7" s="3" t="s">
        <v>168</v>
      </c>
      <c r="C7" s="3" t="s">
        <v>169</v>
      </c>
      <c r="D7" s="1"/>
      <c r="E7" s="1"/>
      <c r="F7" s="28">
        <v>16</v>
      </c>
      <c r="G7" s="29"/>
      <c r="H7" s="6"/>
      <c r="I7" s="6"/>
      <c r="J7" s="6"/>
      <c r="K7" s="28">
        <v>9</v>
      </c>
      <c r="L7" s="6"/>
    </row>
    <row r="8" spans="1:12" ht="15" x14ac:dyDescent="0.2">
      <c r="A8" s="1"/>
      <c r="B8" s="3" t="s">
        <v>170</v>
      </c>
      <c r="C8" s="3" t="s">
        <v>171</v>
      </c>
      <c r="D8" s="1"/>
      <c r="E8" s="1"/>
      <c r="F8" s="28">
        <v>13</v>
      </c>
      <c r="G8" s="28">
        <v>50</v>
      </c>
      <c r="H8" s="6"/>
      <c r="I8" s="6"/>
      <c r="J8" s="27"/>
      <c r="K8" s="6"/>
      <c r="L8" s="6"/>
    </row>
    <row r="9" spans="1:12" ht="15" x14ac:dyDescent="0.2">
      <c r="A9" s="1"/>
      <c r="B9" s="3" t="s">
        <v>172</v>
      </c>
      <c r="C9" s="3" t="s">
        <v>173</v>
      </c>
      <c r="D9" s="1"/>
      <c r="E9" s="1"/>
      <c r="F9" s="28">
        <v>14</v>
      </c>
      <c r="G9" s="6"/>
      <c r="H9" s="27"/>
      <c r="I9" s="6"/>
      <c r="J9" s="28">
        <v>5</v>
      </c>
      <c r="K9" s="6"/>
      <c r="L9" s="6"/>
    </row>
    <row r="10" spans="1:12" ht="15" x14ac:dyDescent="0.2">
      <c r="A10" s="1"/>
      <c r="B10" s="3" t="s">
        <v>174</v>
      </c>
      <c r="C10" s="3" t="s">
        <v>25</v>
      </c>
      <c r="D10" s="1"/>
      <c r="E10" s="1"/>
      <c r="F10" s="6"/>
      <c r="G10" s="6"/>
      <c r="H10" s="27"/>
      <c r="I10" s="28">
        <v>32</v>
      </c>
      <c r="J10" s="27"/>
      <c r="K10" s="28">
        <v>9</v>
      </c>
      <c r="L10" s="6"/>
    </row>
    <row r="11" spans="1:12" ht="15" x14ac:dyDescent="0.2">
      <c r="A11" s="1"/>
      <c r="B11" s="3" t="s">
        <v>175</v>
      </c>
      <c r="C11" s="3" t="s">
        <v>176</v>
      </c>
      <c r="D11" s="1"/>
      <c r="E11" s="1"/>
      <c r="F11" s="28">
        <v>16</v>
      </c>
      <c r="G11" s="6"/>
      <c r="H11" s="27"/>
      <c r="I11" s="6"/>
      <c r="J11" s="6"/>
      <c r="K11" s="28">
        <v>8</v>
      </c>
      <c r="L11" s="27"/>
    </row>
    <row r="12" spans="1:12" ht="15" x14ac:dyDescent="0.2">
      <c r="A12" s="1"/>
      <c r="B12" s="3" t="s">
        <v>177</v>
      </c>
      <c r="C12" s="3" t="s">
        <v>161</v>
      </c>
      <c r="D12" s="1"/>
      <c r="E12" s="1"/>
      <c r="F12" s="28">
        <v>12</v>
      </c>
      <c r="G12" s="28">
        <v>49</v>
      </c>
      <c r="H12" s="6"/>
      <c r="I12" s="6"/>
      <c r="J12" s="6"/>
      <c r="K12" s="27"/>
      <c r="L12" s="6"/>
    </row>
    <row r="13" spans="1:12" ht="15" x14ac:dyDescent="0.2">
      <c r="A13" s="1"/>
      <c r="B13" s="3" t="s">
        <v>178</v>
      </c>
      <c r="C13" s="3" t="s">
        <v>179</v>
      </c>
      <c r="D13" s="1"/>
      <c r="E13" s="1"/>
      <c r="F13" s="27"/>
      <c r="G13" s="6"/>
      <c r="H13" s="6"/>
      <c r="I13" s="6"/>
      <c r="J13" s="6"/>
      <c r="K13" s="28">
        <v>7</v>
      </c>
      <c r="L13" s="28">
        <v>10</v>
      </c>
    </row>
    <row r="14" spans="1:12" ht="15" x14ac:dyDescent="0.2">
      <c r="A14" s="3"/>
      <c r="B14" s="3" t="s">
        <v>180</v>
      </c>
      <c r="C14" s="3" t="s">
        <v>181</v>
      </c>
      <c r="D14" s="1"/>
      <c r="E14" s="1"/>
      <c r="F14" s="6"/>
      <c r="G14" s="28">
        <v>56</v>
      </c>
      <c r="H14" s="6"/>
      <c r="I14" s="28">
        <v>26</v>
      </c>
      <c r="J14" s="6"/>
      <c r="K14" s="27"/>
      <c r="L14" s="6"/>
    </row>
    <row r="15" spans="1:12" ht="15" x14ac:dyDescent="0.2">
      <c r="A15" s="1"/>
      <c r="B15" s="3" t="s">
        <v>182</v>
      </c>
      <c r="C15" s="3" t="s">
        <v>49</v>
      </c>
      <c r="D15" s="1"/>
      <c r="E15" s="1"/>
      <c r="F15" s="6"/>
      <c r="G15" s="28">
        <v>47</v>
      </c>
      <c r="H15" s="28">
        <v>8</v>
      </c>
      <c r="I15" s="30"/>
      <c r="J15" s="6"/>
      <c r="K15" s="27"/>
      <c r="L15" s="6"/>
    </row>
    <row r="16" spans="1:12" ht="15.75" x14ac:dyDescent="0.25">
      <c r="A16" s="1"/>
      <c r="B16" s="1"/>
      <c r="C16" s="1"/>
      <c r="D16" s="1"/>
      <c r="E16" s="2" t="s">
        <v>11</v>
      </c>
      <c r="F16" s="20">
        <f t="shared" ref="F16:L16" si="0">SUM(LARGE(F2:F15,1)+LARGE(F2:F15,2))</f>
        <v>35</v>
      </c>
      <c r="G16" s="20">
        <f t="shared" si="0"/>
        <v>110</v>
      </c>
      <c r="H16" s="20">
        <f t="shared" si="0"/>
        <v>40</v>
      </c>
      <c r="I16" s="20">
        <f t="shared" si="0"/>
        <v>64</v>
      </c>
      <c r="J16" s="20" t="e">
        <f t="shared" si="0"/>
        <v>#NUM!</v>
      </c>
      <c r="K16" s="20">
        <f t="shared" si="0"/>
        <v>18</v>
      </c>
      <c r="L16" s="20">
        <f t="shared" si="0"/>
        <v>21</v>
      </c>
    </row>
    <row r="17" spans="1:12" ht="15.75" x14ac:dyDescent="0.25">
      <c r="A17" s="1"/>
      <c r="B17" s="1"/>
      <c r="C17" s="1"/>
      <c r="D17" s="1"/>
      <c r="E17" s="4" t="s">
        <v>12</v>
      </c>
      <c r="F17" s="17">
        <v>44</v>
      </c>
      <c r="G17" s="17">
        <v>126</v>
      </c>
      <c r="H17" s="17">
        <v>52</v>
      </c>
      <c r="I17" s="17">
        <v>73</v>
      </c>
      <c r="J17" s="17">
        <v>29</v>
      </c>
      <c r="K17" s="17">
        <v>19</v>
      </c>
      <c r="L17" s="17">
        <v>21</v>
      </c>
    </row>
    <row r="18" spans="1:12" ht="15.75" x14ac:dyDescent="0.25">
      <c r="A18" s="1"/>
      <c r="B18" s="1"/>
      <c r="C18" s="1"/>
      <c r="D18" s="1"/>
      <c r="E18" s="2" t="s">
        <v>13</v>
      </c>
      <c r="F18" s="21">
        <f t="shared" ref="F18:L18" si="1">100/F17</f>
        <v>2.2727272727272729</v>
      </c>
      <c r="G18" s="21">
        <f t="shared" si="1"/>
        <v>0.79365079365079361</v>
      </c>
      <c r="H18" s="21">
        <f t="shared" si="1"/>
        <v>1.9230769230769231</v>
      </c>
      <c r="I18" s="21">
        <f t="shared" si="1"/>
        <v>1.3698630136986301</v>
      </c>
      <c r="J18" s="21">
        <f t="shared" si="1"/>
        <v>3.4482758620689653</v>
      </c>
      <c r="K18" s="21">
        <f t="shared" si="1"/>
        <v>5.2631578947368425</v>
      </c>
      <c r="L18" s="21">
        <f t="shared" si="1"/>
        <v>4.7619047619047619</v>
      </c>
    </row>
    <row r="19" spans="1:12" ht="15.75" x14ac:dyDescent="0.25">
      <c r="E19" s="7" t="s">
        <v>14</v>
      </c>
      <c r="F19" s="22">
        <f>F16*F18</f>
        <v>79.545454545454547</v>
      </c>
      <c r="G19" s="22">
        <f>G16*G18</f>
        <v>87.30158730158729</v>
      </c>
      <c r="H19" s="22">
        <f>H16*H18</f>
        <v>76.92307692307692</v>
      </c>
      <c r="I19" s="22">
        <f>I16*I18</f>
        <v>87.671232876712324</v>
      </c>
      <c r="J19" s="31">
        <v>0</v>
      </c>
      <c r="K19" s="22">
        <f>K16*K18</f>
        <v>94.736842105263165</v>
      </c>
      <c r="L19" s="22">
        <f>L16*L18</f>
        <v>100</v>
      </c>
    </row>
    <row r="20" spans="1:12" ht="15.75" x14ac:dyDescent="0.25">
      <c r="E20" s="7" t="s">
        <v>15</v>
      </c>
      <c r="F20" s="9">
        <f>F19+G19+H19+SUM(LARGE(I19:L19,1),LARGE(I19:L19,2))</f>
        <v>438.50696087538194</v>
      </c>
    </row>
    <row r="22" spans="1:12" ht="15.75" x14ac:dyDescent="0.25">
      <c r="A22" s="7" t="s">
        <v>16</v>
      </c>
      <c r="B22" s="11" t="s">
        <v>183</v>
      </c>
      <c r="C22" s="11" t="s">
        <v>184</v>
      </c>
      <c r="F22" s="32">
        <v>9</v>
      </c>
      <c r="G22" s="33"/>
      <c r="H22" s="33"/>
      <c r="I22" s="34"/>
      <c r="J22" s="32">
        <v>10</v>
      </c>
      <c r="K22" s="33"/>
      <c r="L22" s="33"/>
    </row>
    <row r="23" spans="1:12" ht="15" x14ac:dyDescent="0.2">
      <c r="B23" s="11" t="s">
        <v>56</v>
      </c>
      <c r="C23" s="11" t="s">
        <v>185</v>
      </c>
      <c r="F23" s="33"/>
      <c r="G23" s="34"/>
      <c r="H23" s="32">
        <v>11</v>
      </c>
      <c r="I23" s="32">
        <v>30</v>
      </c>
      <c r="J23" s="33"/>
      <c r="K23" s="34"/>
      <c r="L23" s="33"/>
    </row>
    <row r="24" spans="1:12" ht="15" x14ac:dyDescent="0.2">
      <c r="B24" s="11" t="s">
        <v>186</v>
      </c>
      <c r="C24" s="11" t="s">
        <v>187</v>
      </c>
      <c r="F24" s="33"/>
      <c r="G24" s="32">
        <v>43</v>
      </c>
      <c r="H24" s="33"/>
      <c r="I24" s="32">
        <v>26</v>
      </c>
      <c r="J24" s="34"/>
      <c r="K24" s="33"/>
      <c r="L24" s="33"/>
    </row>
    <row r="25" spans="1:12" ht="15" x14ac:dyDescent="0.2">
      <c r="F25" s="33"/>
      <c r="G25" s="32"/>
      <c r="H25" s="32"/>
      <c r="I25" s="33"/>
      <c r="J25" s="33"/>
      <c r="K25" s="34"/>
      <c r="L25" s="33"/>
    </row>
    <row r="26" spans="1:12" ht="15" x14ac:dyDescent="0.2">
      <c r="B26" s="11" t="s">
        <v>188</v>
      </c>
      <c r="C26" s="11" t="s">
        <v>189</v>
      </c>
      <c r="F26" s="33"/>
      <c r="G26" s="32">
        <v>37</v>
      </c>
      <c r="H26" s="33"/>
      <c r="I26" s="32">
        <v>18</v>
      </c>
      <c r="J26" s="33"/>
      <c r="K26" s="33"/>
      <c r="L26" s="34"/>
    </row>
    <row r="27" spans="1:12" ht="15" x14ac:dyDescent="0.2">
      <c r="B27" s="10"/>
      <c r="C27" s="10"/>
      <c r="D27" s="10"/>
      <c r="E27" s="10"/>
      <c r="F27" s="35"/>
      <c r="G27" s="36"/>
      <c r="H27" s="36"/>
      <c r="I27" s="36"/>
      <c r="J27" s="33"/>
      <c r="K27" s="33"/>
      <c r="L27" s="33"/>
    </row>
    <row r="28" spans="1:12" ht="15" x14ac:dyDescent="0.2">
      <c r="F28" s="33"/>
      <c r="G28" s="34"/>
      <c r="H28" s="33"/>
      <c r="I28" s="33"/>
      <c r="J28" s="34"/>
      <c r="K28" s="33"/>
      <c r="L28" s="33"/>
    </row>
    <row r="29" spans="1:12" ht="15" x14ac:dyDescent="0.2">
      <c r="F29" s="33"/>
      <c r="G29" s="33"/>
      <c r="H29" s="34"/>
      <c r="I29" s="33"/>
      <c r="J29" s="34"/>
      <c r="K29" s="33"/>
      <c r="L29" s="33"/>
    </row>
    <row r="30" spans="1:12" ht="15.75" x14ac:dyDescent="0.25">
      <c r="B30" s="7"/>
      <c r="F30" s="33"/>
      <c r="G30" s="34"/>
      <c r="H30" s="33"/>
      <c r="I30" s="33"/>
      <c r="J30" s="33"/>
      <c r="K30" s="34"/>
      <c r="L30" s="33"/>
    </row>
    <row r="31" spans="1:12" ht="15" x14ac:dyDescent="0.2">
      <c r="F31" s="33"/>
      <c r="G31" s="34"/>
      <c r="H31" s="33"/>
      <c r="I31" s="33"/>
      <c r="J31" s="34"/>
      <c r="K31" s="33"/>
      <c r="L31" s="33"/>
    </row>
    <row r="32" spans="1:12" ht="15" x14ac:dyDescent="0.2">
      <c r="F32" s="33"/>
      <c r="G32" s="33"/>
      <c r="H32" s="33"/>
      <c r="I32" s="34"/>
      <c r="J32" s="34"/>
      <c r="K32" s="33"/>
      <c r="L32" s="33"/>
    </row>
    <row r="33" spans="6:12" ht="15" x14ac:dyDescent="0.2">
      <c r="F33" s="33"/>
      <c r="G33" s="33"/>
      <c r="H33" s="33"/>
      <c r="I33" s="34"/>
      <c r="J33" s="33"/>
      <c r="K33" s="34"/>
      <c r="L33" s="33"/>
    </row>
    <row r="34" spans="6:12" ht="15" x14ac:dyDescent="0.2">
      <c r="F34" s="33"/>
      <c r="G34" s="34"/>
      <c r="H34" s="33"/>
      <c r="I34" s="33"/>
      <c r="J34" s="34"/>
      <c r="K34" s="33"/>
      <c r="L34" s="33"/>
    </row>
    <row r="35" spans="6:12" ht="15" x14ac:dyDescent="0.2">
      <c r="F35" s="34"/>
      <c r="G35" s="33"/>
      <c r="H35" s="33"/>
      <c r="I35" s="33"/>
      <c r="J35" s="33"/>
      <c r="K35" s="34"/>
      <c r="L35" s="33"/>
    </row>
    <row r="36" spans="6:12" ht="15" x14ac:dyDescent="0.2">
      <c r="F36" s="33"/>
      <c r="G36" s="33"/>
      <c r="H36" s="34"/>
      <c r="I36" s="34"/>
      <c r="J36" s="33"/>
      <c r="K36" s="33"/>
      <c r="L36" s="33"/>
    </row>
    <row r="37" spans="6:12" ht="15" x14ac:dyDescent="0.2">
      <c r="F37" s="33"/>
      <c r="G37" s="34"/>
      <c r="H37" s="33"/>
      <c r="I37" s="33"/>
      <c r="J37" s="33"/>
      <c r="K37" s="34"/>
      <c r="L37" s="33"/>
    </row>
    <row r="38" spans="6:12" ht="15" x14ac:dyDescent="0.2">
      <c r="F38" s="33"/>
      <c r="G38" s="34"/>
      <c r="H38" s="33"/>
      <c r="I38" s="33"/>
      <c r="J38" s="33"/>
      <c r="K38" s="34"/>
      <c r="L38" s="33"/>
    </row>
    <row r="39" spans="6:12" ht="15" x14ac:dyDescent="0.2">
      <c r="F39" s="33"/>
      <c r="G39" s="34"/>
      <c r="H39" s="33"/>
      <c r="I39" s="34"/>
      <c r="J39" s="33"/>
      <c r="K39" s="33"/>
      <c r="L39" s="33"/>
    </row>
    <row r="40" spans="6:12" ht="15" x14ac:dyDescent="0.2">
      <c r="F40" s="34"/>
      <c r="G40" s="33"/>
      <c r="H40" s="33"/>
      <c r="I40" s="33"/>
      <c r="J40" s="33"/>
      <c r="K40" s="34"/>
      <c r="L40" s="33"/>
    </row>
    <row r="41" spans="6:12" ht="15" x14ac:dyDescent="0.2">
      <c r="F41" s="33"/>
      <c r="G41" s="33"/>
      <c r="H41" s="33"/>
      <c r="I41" s="33"/>
      <c r="J41" s="33"/>
      <c r="K41" s="33"/>
      <c r="L41" s="33"/>
    </row>
    <row r="59" spans="6:12" ht="15" x14ac:dyDescent="0.2">
      <c r="F59" s="33"/>
      <c r="G59" s="33"/>
      <c r="H59" s="33"/>
      <c r="I59" s="34"/>
      <c r="J59" s="34"/>
      <c r="K59" s="33"/>
      <c r="L59" s="33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  <pageSetUpPr fitToPage="1"/>
  </sheetPr>
  <dimension ref="A1:L3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2" sqref="B2:L15"/>
    </sheetView>
  </sheetViews>
  <sheetFormatPr defaultColWidth="12.5703125" defaultRowHeight="12.75" x14ac:dyDescent="0.2"/>
  <cols>
    <col min="1" max="1" width="10.7109375" customWidth="1"/>
    <col min="4" max="4" width="0.42578125" customWidth="1"/>
    <col min="5" max="5" width="18" customWidth="1"/>
    <col min="6" max="12" width="9.85546875" customWidth="1"/>
  </cols>
  <sheetData>
    <row r="1" spans="1:12" ht="15.75" x14ac:dyDescent="0.25">
      <c r="A1" s="1"/>
      <c r="B1" s="2" t="s">
        <v>0</v>
      </c>
      <c r="C1" s="2" t="s">
        <v>1</v>
      </c>
      <c r="D1" s="1"/>
      <c r="E1" s="1"/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1" t="s">
        <v>8</v>
      </c>
    </row>
    <row r="2" spans="1:12" ht="15.75" x14ac:dyDescent="0.25">
      <c r="A2" s="4" t="s">
        <v>9</v>
      </c>
      <c r="B2" s="3" t="s">
        <v>190</v>
      </c>
      <c r="C2" s="3" t="s">
        <v>191</v>
      </c>
      <c r="D2" s="1"/>
      <c r="E2" s="1"/>
      <c r="F2" s="3"/>
      <c r="G2" s="3"/>
      <c r="H2" s="15">
        <v>25</v>
      </c>
      <c r="I2" s="15">
        <v>38</v>
      </c>
      <c r="J2" s="1"/>
      <c r="K2" s="3"/>
      <c r="L2" s="1"/>
    </row>
    <row r="3" spans="1:12" ht="15" x14ac:dyDescent="0.2">
      <c r="A3" s="1"/>
      <c r="B3" s="3" t="s">
        <v>192</v>
      </c>
      <c r="C3" s="3" t="s">
        <v>193</v>
      </c>
      <c r="D3" s="1"/>
      <c r="E3" s="1"/>
      <c r="F3" s="3"/>
      <c r="G3" s="15">
        <v>60</v>
      </c>
      <c r="H3" s="1"/>
      <c r="I3" s="1"/>
      <c r="J3" s="15">
        <v>12</v>
      </c>
      <c r="K3" s="3"/>
      <c r="L3" s="1"/>
    </row>
    <row r="4" spans="1:12" ht="15" x14ac:dyDescent="0.2">
      <c r="A4" s="1"/>
      <c r="B4" s="3" t="s">
        <v>194</v>
      </c>
      <c r="C4" s="3" t="s">
        <v>195</v>
      </c>
      <c r="D4" s="1"/>
      <c r="E4" s="1"/>
      <c r="F4" s="15">
        <v>15</v>
      </c>
      <c r="G4" s="3"/>
      <c r="H4" s="15">
        <v>25</v>
      </c>
      <c r="I4" s="3"/>
      <c r="J4" s="1"/>
      <c r="K4" s="1"/>
      <c r="L4" s="1"/>
    </row>
    <row r="5" spans="1:12" ht="15" x14ac:dyDescent="0.2">
      <c r="A5" s="1"/>
      <c r="B5" s="11" t="s">
        <v>196</v>
      </c>
      <c r="C5" s="11" t="s">
        <v>197</v>
      </c>
      <c r="D5" s="1"/>
      <c r="E5" s="1"/>
      <c r="F5" s="3"/>
      <c r="G5" s="15">
        <v>58</v>
      </c>
      <c r="H5" s="3"/>
      <c r="I5" s="15">
        <v>28</v>
      </c>
      <c r="J5" s="1"/>
      <c r="K5" s="1"/>
      <c r="L5" s="1"/>
    </row>
    <row r="6" spans="1:12" ht="15" x14ac:dyDescent="0.2">
      <c r="A6" s="1"/>
      <c r="B6" s="3" t="s">
        <v>198</v>
      </c>
      <c r="C6" s="3" t="s">
        <v>199</v>
      </c>
      <c r="D6" s="1"/>
      <c r="E6" s="1"/>
      <c r="F6" s="15">
        <v>14</v>
      </c>
      <c r="G6" s="15">
        <v>66</v>
      </c>
      <c r="H6" s="1"/>
      <c r="I6" s="1"/>
      <c r="J6" s="3"/>
      <c r="K6" s="1"/>
      <c r="L6" s="1"/>
    </row>
    <row r="7" spans="1:12" ht="15" x14ac:dyDescent="0.2">
      <c r="A7" s="1"/>
      <c r="B7" s="3" t="s">
        <v>200</v>
      </c>
      <c r="C7" s="3" t="s">
        <v>201</v>
      </c>
      <c r="D7" s="1"/>
      <c r="E7" s="1"/>
      <c r="F7" s="3"/>
      <c r="G7" s="1"/>
      <c r="H7" s="3"/>
      <c r="I7" s="15">
        <v>24</v>
      </c>
      <c r="J7" s="3"/>
      <c r="K7" s="15">
        <v>11</v>
      </c>
      <c r="L7" s="1"/>
    </row>
    <row r="8" spans="1:12" ht="15" x14ac:dyDescent="0.2">
      <c r="A8" s="1"/>
      <c r="B8" s="3" t="s">
        <v>202</v>
      </c>
      <c r="C8" s="3" t="s">
        <v>203</v>
      </c>
      <c r="D8" s="1"/>
      <c r="E8" s="1"/>
      <c r="F8" s="3"/>
      <c r="G8" s="1"/>
      <c r="H8" s="15">
        <v>15</v>
      </c>
      <c r="I8" s="3"/>
      <c r="J8" s="15">
        <v>15</v>
      </c>
      <c r="K8" s="1"/>
      <c r="L8" s="1"/>
    </row>
    <row r="9" spans="1:12" ht="15" x14ac:dyDescent="0.2">
      <c r="A9" s="1"/>
      <c r="B9" s="3" t="s">
        <v>202</v>
      </c>
      <c r="C9" s="3" t="s">
        <v>204</v>
      </c>
      <c r="D9" s="1"/>
      <c r="E9" s="1"/>
      <c r="F9" s="15">
        <v>27</v>
      </c>
      <c r="G9" s="3"/>
      <c r="H9" s="15">
        <v>27</v>
      </c>
      <c r="I9" s="3"/>
      <c r="J9" s="1"/>
      <c r="K9" s="1"/>
      <c r="L9" s="1"/>
    </row>
    <row r="10" spans="1:12" ht="15" x14ac:dyDescent="0.2">
      <c r="A10" s="1"/>
      <c r="B10" s="3" t="s">
        <v>205</v>
      </c>
      <c r="C10" s="3" t="s">
        <v>206</v>
      </c>
      <c r="D10" s="1"/>
      <c r="E10" s="1"/>
      <c r="F10" s="15">
        <v>17</v>
      </c>
      <c r="G10" s="1"/>
      <c r="H10" s="1"/>
      <c r="I10" s="3"/>
      <c r="J10" s="15">
        <v>12</v>
      </c>
      <c r="K10" s="3"/>
      <c r="L10" s="1"/>
    </row>
    <row r="11" spans="1:12" ht="15" x14ac:dyDescent="0.2">
      <c r="A11" s="1"/>
      <c r="B11" s="3" t="s">
        <v>207</v>
      </c>
      <c r="C11" s="3" t="s">
        <v>208</v>
      </c>
      <c r="D11" s="1"/>
      <c r="E11" s="1"/>
      <c r="F11" s="3"/>
      <c r="G11" s="3"/>
      <c r="H11" s="1"/>
      <c r="I11" s="3"/>
      <c r="J11" s="15">
        <v>14</v>
      </c>
      <c r="K11" s="15">
        <v>8</v>
      </c>
      <c r="L11" s="1"/>
    </row>
    <row r="12" spans="1:12" ht="15" x14ac:dyDescent="0.2">
      <c r="A12" s="1"/>
      <c r="B12" s="3" t="s">
        <v>209</v>
      </c>
      <c r="C12" s="3" t="s">
        <v>210</v>
      </c>
      <c r="D12" s="1"/>
      <c r="E12" s="1"/>
      <c r="F12" s="15">
        <v>17</v>
      </c>
      <c r="G12" s="3"/>
      <c r="H12" s="15">
        <v>18</v>
      </c>
      <c r="I12" s="1"/>
      <c r="J12" s="3"/>
      <c r="K12" s="1"/>
      <c r="L12" s="1"/>
    </row>
    <row r="13" spans="1:12" ht="15" x14ac:dyDescent="0.2">
      <c r="A13" s="1"/>
      <c r="B13" s="3" t="s">
        <v>211</v>
      </c>
      <c r="C13" s="3" t="s">
        <v>212</v>
      </c>
      <c r="D13" s="1"/>
      <c r="E13" s="1"/>
      <c r="F13" s="3"/>
      <c r="G13" s="3"/>
      <c r="H13" s="15">
        <v>10</v>
      </c>
      <c r="I13" s="1"/>
      <c r="J13" s="15">
        <v>6</v>
      </c>
      <c r="K13" s="1"/>
      <c r="L13" s="1"/>
    </row>
    <row r="14" spans="1:12" ht="15" x14ac:dyDescent="0.2">
      <c r="A14" s="1"/>
      <c r="B14" s="11" t="s">
        <v>112</v>
      </c>
      <c r="C14" s="11" t="s">
        <v>213</v>
      </c>
      <c r="D14" s="1"/>
      <c r="E14" s="1"/>
      <c r="F14" s="1"/>
      <c r="G14" s="3"/>
      <c r="H14" s="1"/>
      <c r="I14" s="15">
        <v>35</v>
      </c>
      <c r="J14" s="3"/>
      <c r="K14" s="1"/>
      <c r="L14" s="15">
        <v>9</v>
      </c>
    </row>
    <row r="15" spans="1:12" ht="15" x14ac:dyDescent="0.2">
      <c r="A15" s="1"/>
      <c r="B15" s="3" t="s">
        <v>214</v>
      </c>
      <c r="C15" s="3" t="s">
        <v>215</v>
      </c>
      <c r="D15" s="1"/>
      <c r="E15" s="1"/>
      <c r="F15" s="15">
        <v>9</v>
      </c>
      <c r="G15" s="1"/>
      <c r="I15" s="1"/>
      <c r="J15" s="37">
        <v>8</v>
      </c>
      <c r="K15" s="3"/>
      <c r="L15" s="1"/>
    </row>
    <row r="16" spans="1:12" ht="15.75" x14ac:dyDescent="0.25">
      <c r="A16" s="1"/>
      <c r="B16" s="1"/>
      <c r="C16" s="1"/>
      <c r="D16" s="1"/>
      <c r="E16" s="2" t="s">
        <v>11</v>
      </c>
      <c r="F16" s="20">
        <f t="shared" ref="F16:K16" si="0">SUM(LARGE(F2:F15,1)+LARGE(F2:F15,2))</f>
        <v>44</v>
      </c>
      <c r="G16" s="20">
        <f t="shared" si="0"/>
        <v>126</v>
      </c>
      <c r="H16" s="20">
        <f t="shared" si="0"/>
        <v>52</v>
      </c>
      <c r="I16" s="20">
        <f t="shared" si="0"/>
        <v>73</v>
      </c>
      <c r="J16" s="20">
        <f t="shared" si="0"/>
        <v>29</v>
      </c>
      <c r="K16" s="20">
        <f t="shared" si="0"/>
        <v>19</v>
      </c>
      <c r="L16" s="38">
        <v>9</v>
      </c>
    </row>
    <row r="17" spans="1:12" ht="15.75" x14ac:dyDescent="0.25">
      <c r="A17" s="1"/>
      <c r="B17" s="1"/>
      <c r="C17" s="1"/>
      <c r="D17" s="1"/>
      <c r="E17" s="4" t="s">
        <v>12</v>
      </c>
      <c r="F17" s="17">
        <v>44</v>
      </c>
      <c r="G17" s="17">
        <v>126</v>
      </c>
      <c r="H17" s="17">
        <v>52</v>
      </c>
      <c r="I17" s="17">
        <v>73</v>
      </c>
      <c r="J17" s="17">
        <v>29</v>
      </c>
      <c r="K17" s="17">
        <v>19</v>
      </c>
      <c r="L17" s="17">
        <v>21</v>
      </c>
    </row>
    <row r="18" spans="1:12" ht="15.75" x14ac:dyDescent="0.25">
      <c r="A18" s="1"/>
      <c r="B18" s="1"/>
      <c r="C18" s="1"/>
      <c r="D18" s="1"/>
      <c r="E18" s="2" t="s">
        <v>13</v>
      </c>
      <c r="F18" s="21">
        <f t="shared" ref="F18:L18" si="1">100/F17</f>
        <v>2.2727272727272729</v>
      </c>
      <c r="G18" s="21">
        <f t="shared" si="1"/>
        <v>0.79365079365079361</v>
      </c>
      <c r="H18" s="21">
        <f t="shared" si="1"/>
        <v>1.9230769230769231</v>
      </c>
      <c r="I18" s="21">
        <f t="shared" si="1"/>
        <v>1.3698630136986301</v>
      </c>
      <c r="J18" s="21">
        <f t="shared" si="1"/>
        <v>3.4482758620689653</v>
      </c>
      <c r="K18" s="21">
        <f t="shared" si="1"/>
        <v>5.2631578947368425</v>
      </c>
      <c r="L18" s="21">
        <f t="shared" si="1"/>
        <v>4.7619047619047619</v>
      </c>
    </row>
    <row r="19" spans="1:12" ht="15.75" x14ac:dyDescent="0.25">
      <c r="E19" s="7" t="s">
        <v>14</v>
      </c>
      <c r="F19" s="22">
        <f t="shared" ref="F19:K19" si="2">F16*F18</f>
        <v>100.00000000000001</v>
      </c>
      <c r="G19" s="22">
        <f t="shared" si="2"/>
        <v>100</v>
      </c>
      <c r="H19" s="22">
        <f t="shared" si="2"/>
        <v>100</v>
      </c>
      <c r="I19" s="22">
        <f t="shared" si="2"/>
        <v>100</v>
      </c>
      <c r="J19" s="22">
        <f t="shared" si="2"/>
        <v>100</v>
      </c>
      <c r="K19" s="22">
        <f t="shared" si="2"/>
        <v>100</v>
      </c>
      <c r="L19" s="31">
        <v>0</v>
      </c>
    </row>
    <row r="20" spans="1:12" ht="15.75" x14ac:dyDescent="0.25">
      <c r="E20" s="7" t="s">
        <v>15</v>
      </c>
      <c r="F20" s="9">
        <f>F19+G19+H19+SUM(LARGE(I19:L19,1),LARGE(I19:L19,2))</f>
        <v>500</v>
      </c>
    </row>
    <row r="22" spans="1:12" ht="15.75" x14ac:dyDescent="0.25">
      <c r="A22" s="7" t="s">
        <v>16</v>
      </c>
      <c r="F22" s="11"/>
      <c r="I22" s="11"/>
    </row>
    <row r="23" spans="1:12" ht="15" x14ac:dyDescent="0.2">
      <c r="B23" s="11" t="s">
        <v>110</v>
      </c>
      <c r="C23" s="11" t="s">
        <v>216</v>
      </c>
      <c r="H23" s="15"/>
      <c r="I23" s="37"/>
    </row>
    <row r="24" spans="1:12" ht="15" x14ac:dyDescent="0.2">
      <c r="F24" s="11"/>
      <c r="J24" s="11"/>
    </row>
    <row r="25" spans="1:12" ht="15" x14ac:dyDescent="0.2">
      <c r="G25" s="11"/>
      <c r="K25" s="11"/>
    </row>
    <row r="31" spans="1:12" ht="15.75" x14ac:dyDescent="0.25">
      <c r="A31" s="7" t="s">
        <v>21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C8"/>
  <sheetViews>
    <sheetView workbookViewId="0">
      <selection activeCell="C1" sqref="C1"/>
    </sheetView>
  </sheetViews>
  <sheetFormatPr defaultColWidth="12.5703125" defaultRowHeight="12.75" x14ac:dyDescent="0.2"/>
  <cols>
    <col min="1" max="1" width="19.42578125" customWidth="1"/>
    <col min="2" max="2" width="25.5703125" customWidth="1"/>
  </cols>
  <sheetData>
    <row r="1" spans="1:3" ht="15" x14ac:dyDescent="0.2">
      <c r="A1" s="11" t="s">
        <v>217</v>
      </c>
      <c r="B1" s="11" t="s">
        <v>218</v>
      </c>
      <c r="C1" s="8">
        <f>RB!F20</f>
        <v>500</v>
      </c>
    </row>
    <row r="2" spans="1:3" ht="15" x14ac:dyDescent="0.2">
      <c r="B2" s="11" t="s">
        <v>219</v>
      </c>
      <c r="C2" s="39">
        <f>Marengo!F20</f>
        <v>438.50696087538194</v>
      </c>
    </row>
    <row r="5" spans="1:3" ht="15" x14ac:dyDescent="0.2">
      <c r="A5" s="11" t="s">
        <v>220</v>
      </c>
      <c r="B5" s="11" t="s">
        <v>221</v>
      </c>
      <c r="C5" s="40">
        <f>CLC!F20</f>
        <v>493.38235294117646</v>
      </c>
    </row>
    <row r="6" spans="1:3" ht="15" x14ac:dyDescent="0.2">
      <c r="B6" s="11" t="s">
        <v>222</v>
      </c>
      <c r="C6" s="39">
        <f>CLS!F20</f>
        <v>486.51244123380349</v>
      </c>
    </row>
    <row r="7" spans="1:3" ht="15" x14ac:dyDescent="0.2">
      <c r="B7" s="11" t="s">
        <v>223</v>
      </c>
      <c r="C7" s="39">
        <f>PR!F20</f>
        <v>456.14813176732684</v>
      </c>
    </row>
    <row r="8" spans="1:3" ht="15" x14ac:dyDescent="0.2">
      <c r="B8" s="11" t="s">
        <v>224</v>
      </c>
      <c r="C8" s="41">
        <f>'Woodstock North'!F20</f>
        <v>418.78695922813569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CG (AL)</vt:lpstr>
      <vt:lpstr>CLC</vt:lpstr>
      <vt:lpstr>CLS</vt:lpstr>
      <vt:lpstr>PR</vt:lpstr>
      <vt:lpstr>Woodstock North</vt:lpstr>
      <vt:lpstr>Woodstock (AL)</vt:lpstr>
      <vt:lpstr>Marengo</vt:lpstr>
      <vt:lpstr>RB</vt:lpstr>
      <vt:lpstr>Team Results</vt:lpstr>
      <vt:lpstr>Individuals</vt:lpstr>
      <vt:lpstr>700</vt:lpstr>
      <vt:lpstr>1500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M White</dc:creator>
  <cp:lastModifiedBy>Aaron M White</cp:lastModifiedBy>
  <dcterms:created xsi:type="dcterms:W3CDTF">2024-02-19T22:38:16Z</dcterms:created>
  <dcterms:modified xsi:type="dcterms:W3CDTF">2024-02-21T18:15:00Z</dcterms:modified>
</cp:coreProperties>
</file>